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etroleum import by category" sheetId="1" r:id="rId1"/>
  </sheets>
  <externalReferences>
    <externalReference r:id="rId4"/>
    <externalReference r:id="rId5"/>
    <externalReference r:id="rId6"/>
  </externalReferences>
  <definedNames>
    <definedName name="_xlnm.Print_Area" localSheetId="0">'Petroleum import by category'!$A$1:$P$319</definedName>
    <definedName name="_xlnm.Print_Titles" localSheetId="0">'Petroleum import by category'!$1:$5</definedName>
  </definedNames>
  <calcPr fullCalcOnLoad="1"/>
</workbook>
</file>

<file path=xl/comments1.xml><?xml version="1.0" encoding="utf-8"?>
<comments xmlns="http://schemas.openxmlformats.org/spreadsheetml/2006/main">
  <authors>
    <author>starleh</author>
  </authors>
  <commentList>
    <comment ref="B3" authorId="0">
      <text>
        <r>
          <rPr>
            <b/>
            <sz val="8"/>
            <rFont val="Tahoma"/>
            <family val="2"/>
          </rPr>
          <t>starleh:</t>
        </r>
        <r>
          <rPr>
            <sz val="8"/>
            <rFont val="Tahoma"/>
            <family val="2"/>
          </rPr>
          <t xml:space="preserve">
Includes PMS,</t>
        </r>
      </text>
    </comment>
    <comment ref="E3" authorId="0">
      <text>
        <r>
          <rPr>
            <b/>
            <sz val="8"/>
            <rFont val="Tahoma"/>
            <family val="2"/>
          </rPr>
          <t>starleh:</t>
        </r>
        <r>
          <rPr>
            <sz val="8"/>
            <rFont val="Tahoma"/>
            <family val="2"/>
          </rPr>
          <t xml:space="preserve">
Includes AGO</t>
        </r>
      </text>
    </comment>
    <comment ref="H3" authorId="0">
      <text>
        <r>
          <rPr>
            <b/>
            <sz val="8"/>
            <rFont val="Tahoma"/>
            <family val="2"/>
          </rPr>
          <t>starleh:</t>
        </r>
        <r>
          <rPr>
            <sz val="8"/>
            <rFont val="Tahoma"/>
            <family val="2"/>
          </rPr>
          <t xml:space="preserve">
Includes JET A1</t>
        </r>
      </text>
    </comment>
    <comment ref="K3" authorId="0">
      <text>
        <r>
          <rPr>
            <b/>
            <sz val="8"/>
            <rFont val="Tahoma"/>
            <family val="2"/>
          </rPr>
          <t>starleh:</t>
        </r>
        <r>
          <rPr>
            <sz val="8"/>
            <rFont val="Tahoma"/>
            <family val="2"/>
          </rPr>
          <t xml:space="preserve">
includes Heavy duty oil</t>
        </r>
      </text>
    </comment>
  </commentList>
</comments>
</file>

<file path=xl/sharedStrings.xml><?xml version="1.0" encoding="utf-8"?>
<sst xmlns="http://schemas.openxmlformats.org/spreadsheetml/2006/main" count="588" uniqueCount="31">
  <si>
    <t>PERIOD</t>
  </si>
  <si>
    <t>PETROL</t>
  </si>
  <si>
    <t>DIESEL</t>
  </si>
  <si>
    <t>KEROSENE</t>
  </si>
  <si>
    <t>MOTOR FUEL OIL(MFO)</t>
  </si>
  <si>
    <t xml:space="preserve">TOTAL </t>
  </si>
  <si>
    <t>consistency check</t>
  </si>
  <si>
    <t>VOLUME</t>
  </si>
  <si>
    <t>VALUE (Le)</t>
  </si>
  <si>
    <t>VALUE (US$)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</si>
  <si>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</si>
  <si>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</si>
  <si>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</si>
  <si>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</si>
  <si>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</si>
  <si>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</si>
  <si>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</si>
  <si>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</si>
  <si>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</si>
  <si>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</si>
  <si>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</si>
  <si>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</si>
  <si>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Note: Volume accounts for only dutiable fuel</t>
  </si>
  <si>
    <t>Source</t>
  </si>
  <si>
    <t xml:space="preserve">Research Department, Bank of Sierra Leone </t>
  </si>
  <si>
    <r>
      <t xml:space="preserve">PETROLEUM IMPORT BY  PRODUCT CATEGORY </t>
    </r>
    <r>
      <rPr>
        <sz val="11"/>
        <rFont val="Arial"/>
        <family val="2"/>
      </rPr>
      <t>(Volume in thousand metric tons and value in millions of Leones and thousands of  US Dollars)</t>
    </r>
  </si>
  <si>
    <t>Vol</t>
  </si>
  <si>
    <t>Le</t>
  </si>
  <si>
    <t>$</t>
  </si>
  <si>
    <t>Source:</t>
  </si>
  <si>
    <r>
      <rPr>
        <b/>
        <sz val="10"/>
        <rFont val="Arial"/>
        <family val="2"/>
      </rPr>
      <t>Note:</t>
    </r>
    <r>
      <rPr>
        <sz val="10"/>
        <rFont val="Arial"/>
        <family val="0"/>
      </rPr>
      <t xml:space="preserve">                Volume accounts for only dutiable fuel</t>
    </r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</si>
</sst>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Le&quot;#,##0;\-&quot;Le&quot;#,##0"/>
    <numFmt numFmtId="173" formatCode="&quot;Le&quot;#,##0;[Red]\-&quot;Le&quot;#,##0"/>
    <numFmt numFmtId="174" formatCode="&quot;Le&quot;#,##0.00;\-&quot;Le&quot;#,##0.00"/>
    <numFmt numFmtId="175" formatCode="&quot;Le&quot;#,##0.00;[Red]\-&quot;Le&quot;#,##0.00"/>
    <numFmt numFmtId="176" formatCode="_-&quot;Le&quot;* #,##0_-;\-&quot;Le&quot;* #,##0_-;_-&quot;Le&quot;* &quot;-&quot;_-;_-@_-"/>
    <numFmt numFmtId="177" formatCode="_-&quot;Le&quot;* #,##0.00_-;\-&quot;Le&quot;* #,##0.00_-;_-&quot;Le&quot;* &quot;-&quot;??_-;_-@_-"/>
    <numFmt numFmtId="178" formatCode="0.00;[Red]0.00"/>
    <numFmt numFmtId="179" formatCode="_(* #,##0.0_);_(* \(#,##0.0\);_(* &quot;-&quot;??_);_(@_)"/>
    <numFmt numFmtId="180" formatCode="_(* #,##0_);_(* \(#,##0\);_(* &quot;-&quot;??_);_(@_)"/>
    <numFmt numFmtId="181" formatCode="#,##0.000_);\(#,##0.000\)"/>
    <numFmt numFmtId="182" formatCode="0.000_)"/>
    <numFmt numFmtId="183" formatCode="_-* #,##0.000_-;\-* #,##0.000_-;_-* &quot;-&quot;??_-;_-@_-"/>
    <numFmt numFmtId="184" formatCode="#,##0.000"/>
    <numFmt numFmtId="185" formatCode="_-* #,##0.0_-;\-* #,##0.0_-;_-* &quot;-&quot;??_-;_-@_-"/>
    <numFmt numFmtId="186" formatCode="0.000"/>
    <numFmt numFmtId="187" formatCode="0.000;[Red]0.000"/>
    <numFmt numFmtId="188" formatCode="#,##0.000;\-#,##0.000"/>
    <numFmt numFmtId="189" formatCode="_(* #,##0.000_);_(* \(#,##0.000\);_(* &quot;-&quot;???_);_(@_)"/>
    <numFmt numFmtId="190" formatCode="_-* #,##0.0000_-;\-* #,##0.0000_-;_-* &quot;-&quot;??_-;_-@_-"/>
    <numFmt numFmtId="191" formatCode="&quot;£&quot;\ #,##0;&quot;£&quot;\ \-#,##0"/>
    <numFmt numFmtId="192" formatCode="&quot;£&quot;\ #,##0;[Red]&quot;£&quot;\ \-#,##0"/>
    <numFmt numFmtId="193" formatCode="&quot;£&quot;\ #,##0.00;&quot;£&quot;\ \-#,##0.00"/>
    <numFmt numFmtId="194" formatCode="&quot;£&quot;\ #,##0.00;[Red]&quot;£&quot;\ \-#,##0.00"/>
    <numFmt numFmtId="195" formatCode="_ &quot;£&quot;\ * #,##0_ ;_ &quot;£&quot;\ * \-#,##0_ ;_ &quot;£&quot;\ * &quot;-&quot;_ ;_ @_ "/>
    <numFmt numFmtId="196" formatCode="_ * #,##0_ ;_ * \-#,##0_ ;_ * &quot;-&quot;_ ;_ @_ "/>
    <numFmt numFmtId="197" formatCode="_ &quot;£&quot;\ * #,##0.00_ ;_ &quot;£&quot;\ * \-#,##0.00_ ;_ &quot;£&quot;\ * &quot;-&quot;??_ ;_ @_ "/>
    <numFmt numFmtId="198" formatCode="_ * #,##0.00_ ;_ * \-#,##0.00_ ;_ * &quot;-&quot;??_ ;_ @_ "/>
    <numFmt numFmtId="199" formatCode="#,##0.0_);\(#,##0.0\)"/>
    <numFmt numFmtId="200" formatCode="0.000000"/>
    <numFmt numFmtId="201" formatCode="0.00000"/>
    <numFmt numFmtId="202" formatCode="_-* #,##0.000_-;\-* #,##0.000_-;_-* &quot;-&quot;???_-;_-@_-"/>
    <numFmt numFmtId="203" formatCode="#,##0.0;\-#,##0.0"/>
    <numFmt numFmtId="204" formatCode="0.0"/>
    <numFmt numFmtId="205" formatCode="#,##0.00_ ;\-#,##0.00\ "/>
    <numFmt numFmtId="206" formatCode="0.0000"/>
    <numFmt numFmtId="207" formatCode="_(* #,##0.0000_);_(* \(#,##0.0000\);_(* &quot;-&quot;????_);_(@_)"/>
    <numFmt numFmtId="208" formatCode="_-* #,##0_-;\-* #,##0_-;_-* &quot;-&quot;??_-;_-@_-"/>
    <numFmt numFmtId="209" formatCode="_(* #,##0.000_);_(* \(#,##0.000\);_(* &quot;-&quot;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0" fillId="4" borderId="0" xfId="0" applyFill="1" applyAlignment="1">
      <alignment/>
    </xf>
    <xf numFmtId="0" fontId="22" fillId="0" borderId="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 wrapText="1"/>
    </xf>
    <xf numFmtId="49" fontId="24" fillId="0" borderId="11" xfId="0" applyNumberFormat="1" applyFont="1" applyBorder="1" applyAlignment="1">
      <alignment horizontal="center" wrapText="1"/>
    </xf>
    <xf numFmtId="49" fontId="24" fillId="0" borderId="12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 wrapText="1"/>
    </xf>
    <xf numFmtId="49" fontId="23" fillId="0" borderId="13" xfId="0" applyNumberFormat="1" applyFont="1" applyBorder="1" applyAlignment="1">
      <alignment horizontal="center" wrapText="1"/>
    </xf>
    <xf numFmtId="49" fontId="24" fillId="4" borderId="14" xfId="0" applyNumberFormat="1" applyFont="1" applyFill="1" applyBorder="1" applyAlignment="1">
      <alignment horizontal="center" wrapText="1"/>
    </xf>
    <xf numFmtId="49" fontId="24" fillId="4" borderId="15" xfId="0" applyNumberFormat="1" applyFont="1" applyFill="1" applyBorder="1" applyAlignment="1">
      <alignment horizontal="center" wrapText="1"/>
    </xf>
    <xf numFmtId="49" fontId="24" fillId="4" borderId="16" xfId="0" applyNumberFormat="1" applyFont="1" applyFill="1" applyBorder="1" applyAlignment="1">
      <alignment horizontal="center" wrapText="1"/>
    </xf>
    <xf numFmtId="0" fontId="25" fillId="0" borderId="17" xfId="0" applyFont="1" applyBorder="1" applyAlignment="1">
      <alignment horizontal="center"/>
    </xf>
    <xf numFmtId="43" fontId="25" fillId="0" borderId="18" xfId="42" applyFont="1" applyBorder="1" applyAlignment="1">
      <alignment horizontal="center"/>
    </xf>
    <xf numFmtId="43" fontId="26" fillId="0" borderId="19" xfId="42" applyFont="1" applyBorder="1" applyAlignment="1">
      <alignment horizontal="center"/>
    </xf>
    <xf numFmtId="43" fontId="26" fillId="0" borderId="18" xfId="42" applyFont="1" applyBorder="1" applyAlignment="1">
      <alignment horizontal="center"/>
    </xf>
    <xf numFmtId="43" fontId="26" fillId="0" borderId="20" xfId="42" applyFont="1" applyBorder="1" applyAlignment="1">
      <alignment horizontal="center"/>
    </xf>
    <xf numFmtId="43" fontId="0" fillId="4" borderId="0" xfId="0" applyNumberFormat="1" applyFill="1" applyAlignment="1">
      <alignment/>
    </xf>
    <xf numFmtId="0" fontId="25" fillId="0" borderId="21" xfId="0" applyFont="1" applyBorder="1" applyAlignment="1">
      <alignment horizontal="center"/>
    </xf>
    <xf numFmtId="43" fontId="25" fillId="0" borderId="22" xfId="42" applyFont="1" applyBorder="1" applyAlignment="1">
      <alignment horizontal="center"/>
    </xf>
    <xf numFmtId="43" fontId="25" fillId="0" borderId="23" xfId="42" applyFont="1" applyBorder="1" applyAlignment="1">
      <alignment horizontal="center"/>
    </xf>
    <xf numFmtId="43" fontId="25" fillId="0" borderId="0" xfId="42" applyFont="1" applyBorder="1" applyAlignment="1">
      <alignment horizontal="center"/>
    </xf>
    <xf numFmtId="43" fontId="25" fillId="0" borderId="24" xfId="42" applyFont="1" applyBorder="1" applyAlignment="1">
      <alignment horizontal="center"/>
    </xf>
    <xf numFmtId="43" fontId="26" fillId="0" borderId="22" xfId="42" applyFont="1" applyBorder="1" applyAlignment="1">
      <alignment horizontal="center"/>
    </xf>
    <xf numFmtId="43" fontId="26" fillId="0" borderId="23" xfId="42" applyFont="1" applyBorder="1" applyAlignment="1">
      <alignment horizontal="center"/>
    </xf>
    <xf numFmtId="43" fontId="26" fillId="0" borderId="24" xfId="42" applyFont="1" applyBorder="1" applyAlignment="1">
      <alignment horizontal="center"/>
    </xf>
    <xf numFmtId="43" fontId="25" fillId="0" borderId="25" xfId="42" applyFont="1" applyBorder="1" applyAlignment="1">
      <alignment horizontal="center"/>
    </xf>
    <xf numFmtId="43" fontId="25" fillId="0" borderId="26" xfId="42" applyFont="1" applyBorder="1" applyAlignment="1">
      <alignment horizontal="center"/>
    </xf>
    <xf numFmtId="43" fontId="26" fillId="0" borderId="27" xfId="0" applyNumberFormat="1" applyFont="1" applyBorder="1" applyAlignment="1">
      <alignment horizontal="center"/>
    </xf>
    <xf numFmtId="43" fontId="26" fillId="0" borderId="25" xfId="42" applyFont="1" applyBorder="1" applyAlignment="1">
      <alignment horizontal="center"/>
    </xf>
    <xf numFmtId="43" fontId="26" fillId="0" borderId="28" xfId="0" applyNumberFormat="1" applyFont="1" applyBorder="1" applyAlignment="1">
      <alignment horizontal="center"/>
    </xf>
    <xf numFmtId="43" fontId="26" fillId="0" borderId="22" xfId="0" applyNumberFormat="1" applyFont="1" applyBorder="1" applyAlignment="1">
      <alignment horizontal="center"/>
    </xf>
    <xf numFmtId="43" fontId="26" fillId="0" borderId="23" xfId="0" applyNumberFormat="1" applyFont="1" applyBorder="1" applyAlignment="1">
      <alignment horizontal="center"/>
    </xf>
    <xf numFmtId="43" fontId="26" fillId="0" borderId="24" xfId="0" applyNumberFormat="1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5" fillId="4" borderId="29" xfId="0" applyFont="1" applyFill="1" applyBorder="1" applyAlignment="1">
      <alignment horizontal="center"/>
    </xf>
    <xf numFmtId="43" fontId="25" fillId="0" borderId="21" xfId="42" applyFont="1" applyBorder="1" applyAlignment="1">
      <alignment horizontal="left"/>
    </xf>
    <xf numFmtId="43" fontId="25" fillId="4" borderId="0" xfId="42" applyFont="1" applyFill="1" applyBorder="1" applyAlignment="1">
      <alignment horizontal="center"/>
    </xf>
    <xf numFmtId="0" fontId="22" fillId="0" borderId="24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43" fontId="26" fillId="0" borderId="0" xfId="0" applyNumberFormat="1" applyFont="1" applyBorder="1" applyAlignment="1">
      <alignment horizontal="center"/>
    </xf>
    <xf numFmtId="43" fontId="25" fillId="0" borderId="30" xfId="42" applyFont="1" applyBorder="1" applyAlignment="1">
      <alignment horizontal="left"/>
    </xf>
    <xf numFmtId="43" fontId="25" fillId="0" borderId="0" xfId="42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43" fontId="25" fillId="0" borderId="31" xfId="42" applyFont="1" applyBorder="1" applyAlignment="1">
      <alignment horizontal="center"/>
    </xf>
    <xf numFmtId="43" fontId="25" fillId="0" borderId="32" xfId="42" applyFont="1" applyBorder="1" applyAlignment="1">
      <alignment horizontal="center"/>
    </xf>
    <xf numFmtId="43" fontId="25" fillId="0" borderId="33" xfId="42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43" fontId="25" fillId="0" borderId="24" xfId="42" applyFont="1" applyBorder="1" applyAlignment="1">
      <alignment horizontal="left"/>
    </xf>
    <xf numFmtId="43" fontId="25" fillId="0" borderId="34" xfId="42" applyFont="1" applyBorder="1" applyAlignment="1">
      <alignment horizontal="center"/>
    </xf>
    <xf numFmtId="0" fontId="0" fillId="0" borderId="0" xfId="0" applyBorder="1" applyAlignment="1">
      <alignment/>
    </xf>
    <xf numFmtId="43" fontId="25" fillId="0" borderId="35" xfId="42" applyFont="1" applyBorder="1" applyAlignment="1">
      <alignment horizontal="center"/>
    </xf>
    <xf numFmtId="43" fontId="25" fillId="0" borderId="26" xfId="42" applyFont="1" applyBorder="1" applyAlignment="1">
      <alignment horizontal="left"/>
    </xf>
    <xf numFmtId="43" fontId="25" fillId="0" borderId="27" xfId="42" applyFont="1" applyBorder="1" applyAlignment="1">
      <alignment horizontal="center"/>
    </xf>
    <xf numFmtId="43" fontId="25" fillId="0" borderId="28" xfId="42" applyFont="1" applyBorder="1" applyAlignment="1">
      <alignment horizontal="center"/>
    </xf>
    <xf numFmtId="49" fontId="24" fillId="0" borderId="36" xfId="0" applyNumberFormat="1" applyFont="1" applyBorder="1" applyAlignment="1">
      <alignment horizontal="center" wrapText="1"/>
    </xf>
    <xf numFmtId="171" fontId="0" fillId="4" borderId="0" xfId="0" applyNumberFormat="1" applyFill="1" applyAlignment="1">
      <alignment/>
    </xf>
    <xf numFmtId="43" fontId="0" fillId="0" borderId="0" xfId="42" applyFont="1" applyAlignment="1">
      <alignment/>
    </xf>
    <xf numFmtId="43" fontId="25" fillId="0" borderId="37" xfId="42" applyFont="1" applyBorder="1" applyAlignment="1">
      <alignment horizontal="center"/>
    </xf>
    <xf numFmtId="43" fontId="26" fillId="0" borderId="35" xfId="42" applyFont="1" applyBorder="1" applyAlignment="1">
      <alignment horizontal="center"/>
    </xf>
    <xf numFmtId="43" fontId="25" fillId="0" borderId="38" xfId="42" applyFont="1" applyBorder="1" applyAlignment="1">
      <alignment horizontal="center"/>
    </xf>
    <xf numFmtId="43" fontId="25" fillId="0" borderId="39" xfId="42" applyFont="1" applyBorder="1" applyAlignment="1">
      <alignment horizontal="center"/>
    </xf>
    <xf numFmtId="43" fontId="26" fillId="0" borderId="40" xfId="0" applyNumberFormat="1" applyFont="1" applyBorder="1" applyAlignment="1">
      <alignment horizontal="center"/>
    </xf>
    <xf numFmtId="43" fontId="26" fillId="0" borderId="41" xfId="42" applyFont="1" applyBorder="1" applyAlignment="1">
      <alignment horizontal="center"/>
    </xf>
    <xf numFmtId="43" fontId="26" fillId="0" borderId="42" xfId="0" applyNumberFormat="1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43" fontId="25" fillId="0" borderId="22" xfId="42" applyFont="1" applyBorder="1" applyAlignment="1">
      <alignment horizontal="left"/>
    </xf>
    <xf numFmtId="43" fontId="25" fillId="0" borderId="28" xfId="42" applyFont="1" applyBorder="1" applyAlignment="1">
      <alignment horizontal="left"/>
    </xf>
    <xf numFmtId="49" fontId="24" fillId="4" borderId="0" xfId="0" applyNumberFormat="1" applyFont="1" applyFill="1" applyBorder="1" applyAlignment="1">
      <alignment horizontal="center" wrapText="1"/>
    </xf>
    <xf numFmtId="209" fontId="0" fillId="0" borderId="0" xfId="42" applyNumberFormat="1" applyFont="1" applyAlignment="1">
      <alignment/>
    </xf>
    <xf numFmtId="171" fontId="0" fillId="0" borderId="0" xfId="0" applyNumberFormat="1" applyAlignment="1">
      <alignment/>
    </xf>
    <xf numFmtId="0" fontId="0" fillId="0" borderId="0" xfId="0" applyFill="1" applyAlignment="1">
      <alignment/>
    </xf>
    <xf numFmtId="43" fontId="25" fillId="0" borderId="40" xfId="42" applyFont="1" applyBorder="1" applyAlignment="1">
      <alignment horizontal="center"/>
    </xf>
    <xf numFmtId="43" fontId="25" fillId="0" borderId="42" xfId="42" applyFont="1" applyBorder="1" applyAlignment="1">
      <alignment horizontal="center"/>
    </xf>
    <xf numFmtId="43" fontId="25" fillId="0" borderId="41" xfId="42" applyFont="1" applyBorder="1" applyAlignment="1">
      <alignment horizontal="center"/>
    </xf>
    <xf numFmtId="43" fontId="26" fillId="0" borderId="37" xfId="0" applyNumberFormat="1" applyFont="1" applyBorder="1" applyAlignment="1">
      <alignment horizontal="center"/>
    </xf>
    <xf numFmtId="43" fontId="26" fillId="0" borderId="43" xfId="0" applyNumberFormat="1" applyFont="1" applyBorder="1" applyAlignment="1">
      <alignment horizontal="center"/>
    </xf>
    <xf numFmtId="43" fontId="26" fillId="0" borderId="31" xfId="0" applyNumberFormat="1" applyFont="1" applyBorder="1" applyAlignment="1">
      <alignment horizontal="center"/>
    </xf>
    <xf numFmtId="43" fontId="26" fillId="0" borderId="44" xfId="0" applyNumberFormat="1" applyFont="1" applyBorder="1" applyAlignment="1">
      <alignment horizontal="center"/>
    </xf>
    <xf numFmtId="43" fontId="26" fillId="0" borderId="41" xfId="0" applyNumberFormat="1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43" fontId="25" fillId="0" borderId="27" xfId="42" applyFont="1" applyBorder="1" applyAlignment="1">
      <alignment horizontal="left"/>
    </xf>
    <xf numFmtId="0" fontId="21" fillId="0" borderId="4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3" fillId="0" borderId="44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49" fontId="23" fillId="0" borderId="44" xfId="0" applyNumberFormat="1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center" wrapText="1"/>
    </xf>
    <xf numFmtId="49" fontId="23" fillId="0" borderId="51" xfId="0" applyNumberFormat="1" applyFont="1" applyBorder="1" applyAlignment="1">
      <alignment horizontal="center" wrapText="1"/>
    </xf>
    <xf numFmtId="0" fontId="23" fillId="4" borderId="14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23" fillId="4" borderId="16" xfId="0" applyFont="1" applyFill="1" applyBorder="1" applyAlignment="1">
      <alignment horizontal="center"/>
    </xf>
    <xf numFmtId="0" fontId="23" fillId="4" borderId="52" xfId="0" applyFont="1" applyFill="1" applyBorder="1" applyAlignment="1">
      <alignment horizontal="center"/>
    </xf>
    <xf numFmtId="0" fontId="23" fillId="4" borderId="48" xfId="0" applyFont="1" applyFill="1" applyBorder="1" applyAlignment="1">
      <alignment horizontal="center"/>
    </xf>
    <xf numFmtId="0" fontId="23" fillId="4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1\dept\Research\BOPBUP_30%20August_2012\International%20Finance%20Section(1)\International%20Trade%202\Imports\PETROLEUM\PMUdetail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2\public\Users\starleh\Documents\International%20Finance%20Section(1)\International%20Trade%202\Imports\PETROLEUM\PMUdetail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MUdetail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 (2)"/>
      <sheetName val="1994"/>
      <sheetName val="1995 "/>
      <sheetName val="1996 "/>
      <sheetName val="1997 "/>
      <sheetName val="1998"/>
      <sheetName val="1999"/>
      <sheetName val="2000"/>
      <sheetName val="2001"/>
      <sheetName val="2002"/>
      <sheetName val="2003"/>
      <sheetName val="2004"/>
      <sheetName val="2005 "/>
      <sheetName val="2006"/>
      <sheetName val="2007"/>
      <sheetName val="2008"/>
      <sheetName val="2009"/>
      <sheetName val="2010   "/>
      <sheetName val="2011"/>
      <sheetName val="2012"/>
      <sheetName val="2013"/>
      <sheetName val="2014"/>
      <sheetName val="2015"/>
      <sheetName val="2016"/>
      <sheetName val="KEY"/>
    </sheetNames>
    <sheetDataSet>
      <sheetData sheetId="20">
        <row r="138">
          <cell r="D138">
            <v>23706.557</v>
          </cell>
          <cell r="F138">
            <v>97149278912.70901</v>
          </cell>
          <cell r="G138">
            <v>22448402.7</v>
          </cell>
        </row>
        <row r="157">
          <cell r="D157">
            <v>24764.647</v>
          </cell>
          <cell r="F157">
            <v>102885959290.6176</v>
          </cell>
          <cell r="G157">
            <v>23759216.16</v>
          </cell>
        </row>
        <row r="176">
          <cell r="D176">
            <v>24333.928</v>
          </cell>
          <cell r="F176">
            <v>101243122374.50497</v>
          </cell>
          <cell r="G176">
            <v>23350559.5</v>
          </cell>
        </row>
        <row r="217">
          <cell r="D217">
            <v>24393.912000000004</v>
          </cell>
          <cell r="F217">
            <v>104283290817.23161</v>
          </cell>
          <cell r="G217">
            <v>23964576.11</v>
          </cell>
        </row>
        <row r="240">
          <cell r="D240">
            <v>29947.561</v>
          </cell>
          <cell r="F240">
            <v>124403429848.345</v>
          </cell>
          <cell r="G240">
            <v>28550118.5</v>
          </cell>
        </row>
        <row r="306">
          <cell r="D306">
            <v>1407.704</v>
          </cell>
          <cell r="F306">
            <v>6404909729.712</v>
          </cell>
          <cell r="G306">
            <v>1471865.2</v>
          </cell>
        </row>
        <row r="307">
          <cell r="D307">
            <v>4397</v>
          </cell>
          <cell r="F307">
            <v>19189384441.743603</v>
          </cell>
          <cell r="G307">
            <v>4409771.3100000005</v>
          </cell>
        </row>
        <row r="308">
          <cell r="D308">
            <v>18589.208</v>
          </cell>
          <cell r="F308">
            <v>78688996645.776</v>
          </cell>
          <cell r="G308">
            <v>18082939.6</v>
          </cell>
        </row>
        <row r="312">
          <cell r="D312">
            <v>1000</v>
          </cell>
          <cell r="F312">
            <v>4554933155.8</v>
          </cell>
          <cell r="G312">
            <v>1045340</v>
          </cell>
        </row>
        <row r="313">
          <cell r="D313">
            <v>6500</v>
          </cell>
          <cell r="F313">
            <v>28568704241.7</v>
          </cell>
          <cell r="G313">
            <v>6556410</v>
          </cell>
        </row>
        <row r="314">
          <cell r="D314">
            <v>18447.561</v>
          </cell>
          <cell r="F314">
            <v>79472228262.48999</v>
          </cell>
          <cell r="G314">
            <v>18238577</v>
          </cell>
        </row>
        <row r="315">
          <cell r="D315">
            <v>4000</v>
          </cell>
          <cell r="F315">
            <v>11807564188.355</v>
          </cell>
          <cell r="G315">
            <v>2709791.5</v>
          </cell>
        </row>
      </sheetData>
      <sheetData sheetId="21">
        <row r="100">
          <cell r="D100">
            <v>34745.369</v>
          </cell>
          <cell r="F100">
            <v>149889276167.69113</v>
          </cell>
          <cell r="G100">
            <v>34383715.81</v>
          </cell>
        </row>
        <row r="120">
          <cell r="D120">
            <v>29202.413</v>
          </cell>
          <cell r="F120">
            <v>119666039226.21082</v>
          </cell>
          <cell r="G120">
            <v>27669855.86</v>
          </cell>
        </row>
        <row r="140">
          <cell r="D140">
            <v>31963.323</v>
          </cell>
          <cell r="F140">
            <v>137537136925.26</v>
          </cell>
          <cell r="G140">
            <v>31418819</v>
          </cell>
        </row>
        <row r="165">
          <cell r="D165">
            <v>45386.811</v>
          </cell>
          <cell r="F165">
            <v>196016044831.8</v>
          </cell>
          <cell r="G165">
            <v>44122020</v>
          </cell>
        </row>
        <row r="184">
          <cell r="D184">
            <v>30381.92</v>
          </cell>
          <cell r="F184">
            <v>120950058608.39159</v>
          </cell>
          <cell r="G184">
            <v>26731303.26</v>
          </cell>
        </row>
        <row r="198">
          <cell r="D198">
            <v>15425.356</v>
          </cell>
          <cell r="F198">
            <v>63068680036.145004</v>
          </cell>
          <cell r="G198">
            <v>13589049.25</v>
          </cell>
        </row>
        <row r="220">
          <cell r="D220">
            <v>30403.045</v>
          </cell>
          <cell r="F220">
            <v>122277176949.0393</v>
          </cell>
          <cell r="G220">
            <v>25784959.47</v>
          </cell>
        </row>
      </sheetData>
      <sheetData sheetId="22">
        <row r="21">
          <cell r="D21">
            <v>26959.801999999996</v>
          </cell>
          <cell r="G21">
            <v>15445963.34</v>
          </cell>
        </row>
        <row r="41">
          <cell r="D41">
            <v>24272.697</v>
          </cell>
          <cell r="F41">
            <v>73811700166.1832</v>
          </cell>
          <cell r="G41">
            <v>15042184.84</v>
          </cell>
        </row>
        <row r="60">
          <cell r="D60">
            <v>24383.711000000003</v>
          </cell>
          <cell r="F60">
            <v>72238273774.2</v>
          </cell>
          <cell r="G60">
            <v>14805170</v>
          </cell>
        </row>
        <row r="139">
          <cell r="D139">
            <v>18191.02</v>
          </cell>
          <cell r="F139">
            <v>60161975725.431</v>
          </cell>
          <cell r="G139">
            <v>12279482.9</v>
          </cell>
        </row>
        <row r="157">
          <cell r="D157">
            <v>28814.510000000002</v>
          </cell>
          <cell r="F157">
            <v>79908897976.0928</v>
          </cell>
          <cell r="G157">
            <v>15972802.880000003</v>
          </cell>
        </row>
        <row r="169">
          <cell r="D169">
            <v>16976.113</v>
          </cell>
          <cell r="F169">
            <v>45200340484.1346</v>
          </cell>
          <cell r="G169">
            <v>8719319.22</v>
          </cell>
        </row>
        <row r="182">
          <cell r="D182">
            <v>20514.775</v>
          </cell>
          <cell r="F182">
            <v>51222365932.72</v>
          </cell>
          <cell r="G182">
            <v>9525666.399999999</v>
          </cell>
        </row>
        <row r="196">
          <cell r="D196">
            <v>37468.482</v>
          </cell>
          <cell r="F196">
            <v>96404670508.499</v>
          </cell>
          <cell r="G196">
            <v>17576409.1</v>
          </cell>
        </row>
        <row r="205">
          <cell r="D205">
            <v>11496.292000000001</v>
          </cell>
          <cell r="F205">
            <v>29662058080.793697</v>
          </cell>
          <cell r="G205">
            <v>5288570.47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1 (2)"/>
      <sheetName val="1994"/>
      <sheetName val="1995 "/>
      <sheetName val="1996 "/>
      <sheetName val="1997 "/>
      <sheetName val="1998"/>
      <sheetName val="1999"/>
      <sheetName val="2000"/>
      <sheetName val="2001"/>
      <sheetName val="2002"/>
      <sheetName val="2003"/>
      <sheetName val="2004"/>
      <sheetName val="2005 "/>
      <sheetName val="2006"/>
      <sheetName val="2007"/>
      <sheetName val="2008"/>
      <sheetName val="2009"/>
      <sheetName val="2010   "/>
      <sheetName val="2011"/>
      <sheetName val="2012"/>
      <sheetName val="2013"/>
      <sheetName val="2014"/>
      <sheetName val="2015"/>
    </sheetNames>
    <sheetDataSet>
      <sheetData sheetId="22">
        <row r="21">
          <cell r="F21">
            <v>76161728335.039</v>
          </cell>
        </row>
        <row r="79">
          <cell r="D79">
            <v>23124.142</v>
          </cell>
          <cell r="F79">
            <v>66909679818.896996</v>
          </cell>
          <cell r="G79">
            <v>13779388.65</v>
          </cell>
        </row>
        <row r="108">
          <cell r="D108">
            <v>39215.016</v>
          </cell>
          <cell r="F108">
            <v>128093250474.34892</v>
          </cell>
          <cell r="G108">
            <v>26435998.290000003</v>
          </cell>
        </row>
        <row r="128">
          <cell r="D128">
            <v>36664.007</v>
          </cell>
          <cell r="F128">
            <v>114912777916.03499</v>
          </cell>
          <cell r="G128">
            <v>23523646.5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 (2)"/>
      <sheetName val="1994"/>
      <sheetName val="1995 "/>
      <sheetName val="1996 "/>
      <sheetName val="1997 "/>
      <sheetName val="1998"/>
      <sheetName val="1999"/>
      <sheetName val="2000"/>
      <sheetName val="2001"/>
      <sheetName val="2002"/>
      <sheetName val="2003"/>
      <sheetName val="2004"/>
      <sheetName val="2005 "/>
      <sheetName val="2006"/>
      <sheetName val="2007"/>
      <sheetName val="2008"/>
      <sheetName val="2009"/>
      <sheetName val="2010   "/>
      <sheetName val="2011"/>
      <sheetName val="2012"/>
      <sheetName val="2013"/>
      <sheetName val="2014"/>
      <sheetName val="2015"/>
      <sheetName val="2016"/>
      <sheetName val="KEY"/>
    </sheetNames>
    <sheetDataSet>
      <sheetData sheetId="23">
        <row r="20">
          <cell r="D20">
            <v>30074.952</v>
          </cell>
          <cell r="F20">
            <v>75063973229.61198</v>
          </cell>
          <cell r="G20">
            <v>13232028.28</v>
          </cell>
        </row>
        <row r="32">
          <cell r="D32">
            <v>20011.609</v>
          </cell>
          <cell r="F32">
            <v>46396865651.1165</v>
          </cell>
          <cell r="G32">
            <v>8029292.57</v>
          </cell>
        </row>
        <row r="50">
          <cell r="D50">
            <v>30852.547</v>
          </cell>
          <cell r="F50">
            <v>76314675653.307</v>
          </cell>
          <cell r="G50">
            <v>13000043.549999999</v>
          </cell>
        </row>
        <row r="75">
          <cell r="D75">
            <v>36751.709</v>
          </cell>
          <cell r="F75">
            <v>97232065443.63037</v>
          </cell>
          <cell r="G75">
            <v>16142195.3</v>
          </cell>
        </row>
        <row r="95">
          <cell r="D95">
            <v>30796.095</v>
          </cell>
          <cell r="F95">
            <v>97530776253.23584</v>
          </cell>
          <cell r="G95">
            <v>16006073.6</v>
          </cell>
        </row>
        <row r="120">
          <cell r="D120">
            <v>39867.554000000004</v>
          </cell>
          <cell r="F120">
            <v>116661439726.45029</v>
          </cell>
          <cell r="G120">
            <v>19114767.43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0"/>
  <sheetViews>
    <sheetView tabSelected="1" zoomScalePageLayoutView="0" workbookViewId="0" topLeftCell="A1">
      <pane xSplit="1" ySplit="5" topLeftCell="B3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59" sqref="C359"/>
    </sheetView>
  </sheetViews>
  <sheetFormatPr defaultColWidth="9.140625" defaultRowHeight="12.75"/>
  <cols>
    <col min="1" max="1" width="13.7109375" style="0" customWidth="1"/>
    <col min="2" max="2" width="11.7109375" style="0" bestFit="1" customWidth="1"/>
    <col min="3" max="3" width="22.140625" style="0" bestFit="1" customWidth="1"/>
    <col min="4" max="4" width="16.140625" style="0" bestFit="1" customWidth="1"/>
    <col min="5" max="5" width="12.8515625" style="0" bestFit="1" customWidth="1"/>
    <col min="6" max="6" width="22.140625" style="0" bestFit="1" customWidth="1"/>
    <col min="7" max="7" width="17.57421875" style="0" bestFit="1" customWidth="1"/>
    <col min="8" max="8" width="11.57421875" style="0" bestFit="1" customWidth="1"/>
    <col min="9" max="9" width="22.140625" style="0" bestFit="1" customWidth="1"/>
    <col min="10" max="10" width="16.140625" style="0" bestFit="1" customWidth="1"/>
    <col min="11" max="11" width="11.57421875" style="0" bestFit="1" customWidth="1"/>
    <col min="12" max="12" width="22.140625" style="0" bestFit="1" customWidth="1"/>
    <col min="13" max="13" width="16.140625" style="0" bestFit="1" customWidth="1"/>
    <col min="14" max="14" width="12.8515625" style="50" bestFit="1" customWidth="1"/>
    <col min="15" max="15" width="23.421875" style="50" bestFit="1" customWidth="1"/>
    <col min="16" max="16" width="17.57421875" style="50" bestFit="1" customWidth="1"/>
    <col min="17" max="17" width="14.00390625" style="50" bestFit="1" customWidth="1"/>
    <col min="18" max="18" width="9.140625" style="2" customWidth="1"/>
    <col min="19" max="19" width="12.7109375" style="2" customWidth="1"/>
    <col min="20" max="20" width="13.28125" style="2" customWidth="1"/>
    <col min="21" max="21" width="11.421875" style="0" customWidth="1"/>
    <col min="22" max="22" width="18.7109375" style="0" customWidth="1"/>
    <col min="23" max="23" width="16.28125" style="0" customWidth="1"/>
    <col min="24" max="24" width="10.7109375" style="0" customWidth="1"/>
  </cols>
  <sheetData>
    <row r="1" spans="1:17" ht="24" customHeight="1">
      <c r="A1" s="93" t="s">
        <v>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1"/>
    </row>
    <row r="2" spans="1:17" ht="18.75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"/>
    </row>
    <row r="3" spans="1:20" ht="12.75">
      <c r="A3" s="96" t="s">
        <v>0</v>
      </c>
      <c r="B3" s="108" t="s">
        <v>1</v>
      </c>
      <c r="C3" s="106"/>
      <c r="D3" s="106"/>
      <c r="E3" s="108" t="s">
        <v>2</v>
      </c>
      <c r="F3" s="106"/>
      <c r="G3" s="106"/>
      <c r="H3" s="108" t="s">
        <v>3</v>
      </c>
      <c r="I3" s="106"/>
      <c r="J3" s="109"/>
      <c r="K3" s="106" t="s">
        <v>4</v>
      </c>
      <c r="L3" s="106"/>
      <c r="M3" s="106"/>
      <c r="N3" s="100" t="s">
        <v>5</v>
      </c>
      <c r="O3" s="101"/>
      <c r="P3" s="102"/>
      <c r="Q3" s="112" t="s">
        <v>0</v>
      </c>
      <c r="R3" s="115" t="s">
        <v>6</v>
      </c>
      <c r="S3" s="116"/>
      <c r="T3" s="117"/>
    </row>
    <row r="4" spans="1:20" ht="13.5" thickBot="1">
      <c r="A4" s="97"/>
      <c r="B4" s="110"/>
      <c r="C4" s="107"/>
      <c r="D4" s="107"/>
      <c r="E4" s="110"/>
      <c r="F4" s="107"/>
      <c r="G4" s="107"/>
      <c r="H4" s="110"/>
      <c r="I4" s="107"/>
      <c r="J4" s="111"/>
      <c r="K4" s="107"/>
      <c r="L4" s="107"/>
      <c r="M4" s="107"/>
      <c r="N4" s="103"/>
      <c r="O4" s="104"/>
      <c r="P4" s="105"/>
      <c r="Q4" s="113"/>
      <c r="R4" s="118"/>
      <c r="S4" s="119"/>
      <c r="T4" s="120"/>
    </row>
    <row r="5" spans="1:23" ht="25.5" customHeight="1">
      <c r="A5" s="98"/>
      <c r="B5" s="4" t="s">
        <v>7</v>
      </c>
      <c r="C5" s="5" t="s">
        <v>8</v>
      </c>
      <c r="D5" s="6" t="s">
        <v>9</v>
      </c>
      <c r="E5" s="65" t="s">
        <v>7</v>
      </c>
      <c r="F5" s="5" t="s">
        <v>8</v>
      </c>
      <c r="G5" s="6" t="s">
        <v>9</v>
      </c>
      <c r="H5" s="4" t="s">
        <v>7</v>
      </c>
      <c r="I5" s="5" t="s">
        <v>8</v>
      </c>
      <c r="J5" s="6" t="s">
        <v>9</v>
      </c>
      <c r="K5" s="65" t="s">
        <v>7</v>
      </c>
      <c r="L5" s="5" t="s">
        <v>8</v>
      </c>
      <c r="M5" s="6" t="s">
        <v>9</v>
      </c>
      <c r="N5" s="7" t="s">
        <v>7</v>
      </c>
      <c r="O5" s="8" t="s">
        <v>8</v>
      </c>
      <c r="P5" s="9" t="s">
        <v>9</v>
      </c>
      <c r="Q5" s="114"/>
      <c r="R5" s="10" t="s">
        <v>7</v>
      </c>
      <c r="S5" s="11" t="s">
        <v>8</v>
      </c>
      <c r="T5" s="12" t="s">
        <v>9</v>
      </c>
      <c r="U5" s="78" t="s">
        <v>26</v>
      </c>
      <c r="V5" s="78" t="s">
        <v>27</v>
      </c>
      <c r="W5" s="78" t="s">
        <v>28</v>
      </c>
    </row>
    <row r="6" spans="1:20" ht="27.75" customHeight="1">
      <c r="A6" s="13">
        <v>1995</v>
      </c>
      <c r="B6" s="14">
        <f>SUM(B29:B40)</f>
        <v>25.292273</v>
      </c>
      <c r="C6" s="14">
        <f>SUM(C29:C40)</f>
        <v>3723.4220615904</v>
      </c>
      <c r="D6" s="53">
        <f>SUM(D29:D40)</f>
        <v>4926.634579999999</v>
      </c>
      <c r="E6" s="59">
        <f>SUM(E29:E40)</f>
        <v>19.160114</v>
      </c>
      <c r="F6" s="14">
        <f>SUM(F29:F40)</f>
        <v>2485.8971980363</v>
      </c>
      <c r="G6" s="53">
        <f aca="true" t="shared" si="0" ref="G6:M6">SUM(G29:G40)</f>
        <v>3070.94441</v>
      </c>
      <c r="H6" s="59">
        <f t="shared" si="0"/>
        <v>20.754025999999996</v>
      </c>
      <c r="I6" s="14">
        <f t="shared" si="0"/>
        <v>2853.5668273591004</v>
      </c>
      <c r="J6" s="53">
        <f t="shared" si="0"/>
        <v>3720.70649</v>
      </c>
      <c r="K6" s="59">
        <f t="shared" si="0"/>
        <v>19.981887</v>
      </c>
      <c r="L6" s="14">
        <f t="shared" si="0"/>
        <v>2176.4761292461</v>
      </c>
      <c r="M6" s="14">
        <f t="shared" si="0"/>
        <v>2781.62826</v>
      </c>
      <c r="N6" s="15">
        <f>SUM(N29:N40)</f>
        <v>85.1883</v>
      </c>
      <c r="O6" s="16">
        <f>SUM(O29:O40)</f>
        <v>11239.3622162319</v>
      </c>
      <c r="P6" s="17">
        <f>SUM(P29:P40)</f>
        <v>14499.91374</v>
      </c>
      <c r="Q6" s="55">
        <v>1995</v>
      </c>
      <c r="R6" s="18">
        <f aca="true" t="shared" si="1" ref="R6:R21">N6-K6-H6-E6-B6</f>
        <v>0</v>
      </c>
      <c r="S6" s="18">
        <f aca="true" t="shared" si="2" ref="S6:S21">O6-L6-I6-F6-C6</f>
        <v>0</v>
      </c>
      <c r="T6" s="18">
        <f aca="true" t="shared" si="3" ref="T6:T21">P6-M6-J6-G6-D6</f>
        <v>0</v>
      </c>
    </row>
    <row r="7" spans="1:20" ht="27.75" customHeight="1">
      <c r="A7" s="19">
        <v>1996</v>
      </c>
      <c r="B7" s="21">
        <f>SUM(B43:B54)</f>
        <v>31.203042000000003</v>
      </c>
      <c r="C7" s="21">
        <f>SUM(C43:C54)</f>
        <v>6353.591654919865</v>
      </c>
      <c r="D7" s="54">
        <f>SUM(D43:D54)</f>
        <v>6921.9863355</v>
      </c>
      <c r="E7" s="52">
        <f>SUM(E43:E54)</f>
        <v>19.509272</v>
      </c>
      <c r="F7" s="21">
        <f>SUM(F43:F54)</f>
        <v>3462.0693176240557</v>
      </c>
      <c r="G7" s="54">
        <f aca="true" t="shared" si="4" ref="G7:M7">SUM(G43:G54)</f>
        <v>3771.1284165</v>
      </c>
      <c r="H7" s="52">
        <f t="shared" si="4"/>
        <v>26.120728</v>
      </c>
      <c r="I7" s="21">
        <f t="shared" si="4"/>
        <v>4830.546576055709</v>
      </c>
      <c r="J7" s="54">
        <f t="shared" si="4"/>
        <v>5250.29824661</v>
      </c>
      <c r="K7" s="52">
        <f t="shared" si="4"/>
        <v>22.064479</v>
      </c>
      <c r="L7" s="21">
        <f t="shared" si="4"/>
        <v>2719.9686806168925</v>
      </c>
      <c r="M7" s="21">
        <f t="shared" si="4"/>
        <v>2964.53613475</v>
      </c>
      <c r="N7" s="24">
        <f>SUM(N43:N54)</f>
        <v>98.897521</v>
      </c>
      <c r="O7" s="25">
        <f>SUM(O43:O54)</f>
        <v>17366.176229216522</v>
      </c>
      <c r="P7" s="26">
        <f>SUM(P43:P54)</f>
        <v>18907.949133359998</v>
      </c>
      <c r="Q7" s="56">
        <v>1996</v>
      </c>
      <c r="R7" s="18">
        <f t="shared" si="1"/>
        <v>0</v>
      </c>
      <c r="S7" s="18">
        <f t="shared" si="2"/>
        <v>0</v>
      </c>
      <c r="T7" s="18">
        <f t="shared" si="3"/>
        <v>0</v>
      </c>
    </row>
    <row r="8" spans="1:20" ht="27.75" customHeight="1">
      <c r="A8" s="19">
        <v>1997</v>
      </c>
      <c r="B8" s="21">
        <f>SUM(B57:B68)</f>
        <v>21.503306999999996</v>
      </c>
      <c r="C8" s="21">
        <f>SUM(C57:C68)</f>
        <v>4264.087463800311</v>
      </c>
      <c r="D8" s="54">
        <f>SUM(D57:D68)</f>
        <v>4752.546022999999</v>
      </c>
      <c r="E8" s="52">
        <f>SUM(E57:E68)</f>
        <v>14.951462000000001</v>
      </c>
      <c r="F8" s="21">
        <f>SUM(F57:F68)</f>
        <v>2710.9322042172066</v>
      </c>
      <c r="G8" s="54">
        <f aca="true" t="shared" si="5" ref="G8:M8">SUM(G57:G68)</f>
        <v>3000.55816654</v>
      </c>
      <c r="H8" s="52">
        <f t="shared" si="5"/>
        <v>14.922550999999999</v>
      </c>
      <c r="I8" s="21">
        <f t="shared" si="5"/>
        <v>3083.1531630743148</v>
      </c>
      <c r="J8" s="54">
        <f t="shared" si="5"/>
        <v>3483.082347036</v>
      </c>
      <c r="K8" s="52">
        <f t="shared" si="5"/>
        <v>18.382917000000003</v>
      </c>
      <c r="L8" s="21">
        <f t="shared" si="5"/>
        <v>2037.6258933180532</v>
      </c>
      <c r="M8" s="21">
        <f t="shared" si="5"/>
        <v>2254.6139146329997</v>
      </c>
      <c r="N8" s="24">
        <f>SUM(N57:N68)</f>
        <v>69.760237</v>
      </c>
      <c r="O8" s="25">
        <f>SUM(O57:O68)</f>
        <v>12095.798724409884</v>
      </c>
      <c r="P8" s="26">
        <f>SUM(P57:P68)</f>
        <v>13490.800451208997</v>
      </c>
      <c r="Q8" s="56">
        <v>1997</v>
      </c>
      <c r="R8" s="18">
        <f t="shared" si="1"/>
        <v>0</v>
      </c>
      <c r="S8" s="18">
        <f t="shared" si="2"/>
        <v>0</v>
      </c>
      <c r="T8" s="18">
        <f t="shared" si="3"/>
        <v>0</v>
      </c>
    </row>
    <row r="9" spans="1:20" ht="27.75" customHeight="1">
      <c r="A9" s="19">
        <v>1998</v>
      </c>
      <c r="B9" s="21">
        <f aca="true" t="shared" si="6" ref="B9:M9">SUM(B71:B82)</f>
        <v>24.970278999999998</v>
      </c>
      <c r="C9" s="21">
        <f t="shared" si="6"/>
        <v>8445.108542654802</v>
      </c>
      <c r="D9" s="54">
        <f t="shared" si="6"/>
        <v>5413.25407</v>
      </c>
      <c r="E9" s="52">
        <f t="shared" si="6"/>
        <v>20.744729999999997</v>
      </c>
      <c r="F9" s="21">
        <f t="shared" si="6"/>
        <v>6741.452525902601</v>
      </c>
      <c r="G9" s="54">
        <f t="shared" si="6"/>
        <v>4363.51265</v>
      </c>
      <c r="H9" s="52">
        <f t="shared" si="6"/>
        <v>24.947349000000003</v>
      </c>
      <c r="I9" s="21">
        <f t="shared" si="6"/>
        <v>6423.337680269499</v>
      </c>
      <c r="J9" s="54">
        <f t="shared" si="6"/>
        <v>4097.3006700000005</v>
      </c>
      <c r="K9" s="52">
        <f t="shared" si="6"/>
        <v>16.770701</v>
      </c>
      <c r="L9" s="21">
        <f t="shared" si="6"/>
        <v>2737.1299741857</v>
      </c>
      <c r="M9" s="21">
        <f t="shared" si="6"/>
        <v>1723.4535300000002</v>
      </c>
      <c r="N9" s="24">
        <f aca="true" t="shared" si="7" ref="N9:N21">SUM(B9,E9,H9,K9)</f>
        <v>87.433059</v>
      </c>
      <c r="O9" s="25">
        <f>SUM(O71:O82)</f>
        <v>24347.0287230126</v>
      </c>
      <c r="P9" s="26">
        <f aca="true" t="shared" si="8" ref="P9:P21">SUM(D9,G9,J9,M9)</f>
        <v>15597.52092</v>
      </c>
      <c r="Q9" s="56">
        <v>1998</v>
      </c>
      <c r="R9" s="18">
        <f t="shared" si="1"/>
        <v>0</v>
      </c>
      <c r="S9" s="18">
        <f t="shared" si="2"/>
        <v>0</v>
      </c>
      <c r="T9" s="18">
        <f t="shared" si="3"/>
        <v>0</v>
      </c>
    </row>
    <row r="10" spans="1:20" ht="27.75" customHeight="1">
      <c r="A10" s="19">
        <v>1999</v>
      </c>
      <c r="B10" s="21">
        <f aca="true" t="shared" si="9" ref="B10:M10">SUM(B85:B96)</f>
        <v>16.918</v>
      </c>
      <c r="C10" s="21">
        <f t="shared" si="9"/>
        <v>8379.1094197637</v>
      </c>
      <c r="D10" s="54">
        <f t="shared" si="9"/>
        <v>4367.614380000001</v>
      </c>
      <c r="E10" s="52">
        <f t="shared" si="9"/>
        <v>12.136</v>
      </c>
      <c r="F10" s="21">
        <f t="shared" si="9"/>
        <v>4999.0657273465</v>
      </c>
      <c r="G10" s="54">
        <f t="shared" si="9"/>
        <v>2639.96565</v>
      </c>
      <c r="H10" s="52">
        <f t="shared" si="9"/>
        <v>14.681999999999999</v>
      </c>
      <c r="I10" s="21">
        <f t="shared" si="9"/>
        <v>6584.6218539778</v>
      </c>
      <c r="J10" s="54">
        <f t="shared" si="9"/>
        <v>3454.1409700000004</v>
      </c>
      <c r="K10" s="52">
        <f t="shared" si="9"/>
        <v>9.82</v>
      </c>
      <c r="L10" s="21">
        <f t="shared" si="9"/>
        <v>2030.3815437386997</v>
      </c>
      <c r="M10" s="21">
        <f t="shared" si="9"/>
        <v>1193.20879</v>
      </c>
      <c r="N10" s="24">
        <f t="shared" si="7"/>
        <v>53.556</v>
      </c>
      <c r="O10" s="25">
        <f>SUM(O85:O96)</f>
        <v>21993.1785448267</v>
      </c>
      <c r="P10" s="26">
        <f t="shared" si="8"/>
        <v>11654.929790000002</v>
      </c>
      <c r="Q10" s="56">
        <v>1999</v>
      </c>
      <c r="R10" s="18">
        <f t="shared" si="1"/>
        <v>0</v>
      </c>
      <c r="S10" s="18">
        <f t="shared" si="2"/>
        <v>0</v>
      </c>
      <c r="T10" s="18">
        <f t="shared" si="3"/>
        <v>0</v>
      </c>
    </row>
    <row r="11" spans="1:20" ht="27.75" customHeight="1">
      <c r="A11" s="19">
        <v>2000</v>
      </c>
      <c r="B11" s="21">
        <f aca="true" t="shared" si="10" ref="B11:M11">SUM(B99:B110)</f>
        <v>24.97371</v>
      </c>
      <c r="C11" s="21">
        <f t="shared" si="10"/>
        <v>16876.4433220111</v>
      </c>
      <c r="D11" s="54">
        <f t="shared" si="10"/>
        <v>7938.45596</v>
      </c>
      <c r="E11" s="52">
        <f t="shared" si="10"/>
        <v>36.419025999999995</v>
      </c>
      <c r="F11" s="21">
        <f t="shared" si="10"/>
        <v>20747.9728034597</v>
      </c>
      <c r="G11" s="54">
        <f t="shared" si="10"/>
        <v>9871.50109</v>
      </c>
      <c r="H11" s="52">
        <f t="shared" si="10"/>
        <v>31.422860999999997</v>
      </c>
      <c r="I11" s="21">
        <f t="shared" si="10"/>
        <v>20969.813575918204</v>
      </c>
      <c r="J11" s="54">
        <f t="shared" si="10"/>
        <v>9881.96211</v>
      </c>
      <c r="K11" s="52">
        <f t="shared" si="10"/>
        <v>12.880133</v>
      </c>
      <c r="L11" s="21">
        <f t="shared" si="10"/>
        <v>4872.6712281151</v>
      </c>
      <c r="M11" s="21">
        <f t="shared" si="10"/>
        <v>2373.06907</v>
      </c>
      <c r="N11" s="24">
        <f t="shared" si="7"/>
        <v>105.69573</v>
      </c>
      <c r="O11" s="25">
        <f>SUM(O99:O110)</f>
        <v>63466.9009295041</v>
      </c>
      <c r="P11" s="26">
        <f t="shared" si="8"/>
        <v>30064.988230000003</v>
      </c>
      <c r="Q11" s="56">
        <v>2000</v>
      </c>
      <c r="R11" s="18">
        <f t="shared" si="1"/>
        <v>0</v>
      </c>
      <c r="S11" s="18">
        <f t="shared" si="2"/>
        <v>0</v>
      </c>
      <c r="T11" s="18">
        <f t="shared" si="3"/>
        <v>0</v>
      </c>
    </row>
    <row r="12" spans="1:20" ht="27.75" customHeight="1">
      <c r="A12" s="19">
        <v>2001</v>
      </c>
      <c r="B12" s="21">
        <f aca="true" t="shared" si="11" ref="B12:M12">SUM(B113:B124)</f>
        <v>30.432798</v>
      </c>
      <c r="C12" s="21">
        <f t="shared" si="11"/>
        <v>16794.3151193823</v>
      </c>
      <c r="D12" s="54">
        <f t="shared" si="11"/>
        <v>8508.72253</v>
      </c>
      <c r="E12" s="52">
        <f t="shared" si="11"/>
        <v>39.782173</v>
      </c>
      <c r="F12" s="21">
        <f t="shared" si="11"/>
        <v>20137.151638196498</v>
      </c>
      <c r="G12" s="54">
        <f t="shared" si="11"/>
        <v>9886.81664</v>
      </c>
      <c r="H12" s="52">
        <f t="shared" si="11"/>
        <v>38.162597</v>
      </c>
      <c r="I12" s="21">
        <f t="shared" si="11"/>
        <v>20486.6794799236</v>
      </c>
      <c r="J12" s="54">
        <f t="shared" si="11"/>
        <v>10147.710870000003</v>
      </c>
      <c r="K12" s="52">
        <f t="shared" si="11"/>
        <v>29.080305000000003</v>
      </c>
      <c r="L12" s="21">
        <f t="shared" si="11"/>
        <v>10060.77451775</v>
      </c>
      <c r="M12" s="21">
        <f t="shared" si="11"/>
        <v>5151.95697</v>
      </c>
      <c r="N12" s="24">
        <f t="shared" si="7"/>
        <v>137.457873</v>
      </c>
      <c r="O12" s="25">
        <f>SUM(O113:O124)</f>
        <v>67478.9207552524</v>
      </c>
      <c r="P12" s="26">
        <f t="shared" si="8"/>
        <v>33695.20701</v>
      </c>
      <c r="Q12" s="56">
        <v>2001</v>
      </c>
      <c r="R12" s="18">
        <f t="shared" si="1"/>
        <v>0</v>
      </c>
      <c r="S12" s="18">
        <f t="shared" si="2"/>
        <v>0</v>
      </c>
      <c r="T12" s="18">
        <f t="shared" si="3"/>
        <v>0</v>
      </c>
    </row>
    <row r="13" spans="1:20" ht="27.75" customHeight="1">
      <c r="A13" s="19">
        <v>2002</v>
      </c>
      <c r="B13" s="21">
        <f aca="true" t="shared" si="12" ref="B13:M13">SUM(B127:B138)</f>
        <v>37.575807999999995</v>
      </c>
      <c r="C13" s="21">
        <f t="shared" si="12"/>
        <v>20592.26438624312</v>
      </c>
      <c r="D13" s="54">
        <f t="shared" si="12"/>
        <v>9823.059519999999</v>
      </c>
      <c r="E13" s="52">
        <f t="shared" si="12"/>
        <v>46.961690000000004</v>
      </c>
      <c r="F13" s="21">
        <f t="shared" si="12"/>
        <v>23138.09055809768</v>
      </c>
      <c r="G13" s="54">
        <f t="shared" si="12"/>
        <v>11022.95922</v>
      </c>
      <c r="H13" s="52">
        <f t="shared" si="12"/>
        <v>58.313081</v>
      </c>
      <c r="I13" s="21">
        <f t="shared" si="12"/>
        <v>32723.873964056835</v>
      </c>
      <c r="J13" s="54">
        <f t="shared" si="12"/>
        <v>15550.888519999999</v>
      </c>
      <c r="K13" s="52">
        <f t="shared" si="12"/>
        <v>26.42836</v>
      </c>
      <c r="L13" s="21">
        <f t="shared" si="12"/>
        <v>9685.612748769745</v>
      </c>
      <c r="M13" s="21">
        <f t="shared" si="12"/>
        <v>4649.89158</v>
      </c>
      <c r="N13" s="24">
        <f t="shared" si="7"/>
        <v>169.27893899999998</v>
      </c>
      <c r="O13" s="25">
        <f>SUM(O127:O138)</f>
        <v>86139.84165716737</v>
      </c>
      <c r="P13" s="26">
        <f t="shared" si="8"/>
        <v>41046.79884</v>
      </c>
      <c r="Q13" s="56">
        <v>2002</v>
      </c>
      <c r="R13" s="18">
        <f t="shared" si="1"/>
        <v>0</v>
      </c>
      <c r="S13" s="18">
        <f t="shared" si="2"/>
        <v>0</v>
      </c>
      <c r="T13" s="18">
        <f t="shared" si="3"/>
        <v>0</v>
      </c>
    </row>
    <row r="14" spans="1:20" ht="27.75" customHeight="1">
      <c r="A14" s="19">
        <v>2003</v>
      </c>
      <c r="B14" s="21">
        <f aca="true" t="shared" si="13" ref="B14:M14">SUM(B141:B152)</f>
        <v>48.080296000000004</v>
      </c>
      <c r="C14" s="21">
        <f t="shared" si="13"/>
        <v>35309.3796308521</v>
      </c>
      <c r="D14" s="54">
        <f t="shared" si="13"/>
        <v>15033.126699999999</v>
      </c>
      <c r="E14" s="52">
        <f t="shared" si="13"/>
        <v>57.277326</v>
      </c>
      <c r="F14" s="21">
        <f t="shared" si="13"/>
        <v>39517.576584029805</v>
      </c>
      <c r="G14" s="54">
        <f t="shared" si="13"/>
        <v>16802.82668</v>
      </c>
      <c r="H14" s="52">
        <f t="shared" si="13"/>
        <v>56.86204799999999</v>
      </c>
      <c r="I14" s="21">
        <f t="shared" si="13"/>
        <v>40763.4585977589</v>
      </c>
      <c r="J14" s="54">
        <f t="shared" si="13"/>
        <v>17474.860370000002</v>
      </c>
      <c r="K14" s="52">
        <f t="shared" si="13"/>
        <v>23.346204</v>
      </c>
      <c r="L14" s="21">
        <f t="shared" si="13"/>
        <v>11537.5327680252</v>
      </c>
      <c r="M14" s="21">
        <f t="shared" si="13"/>
        <v>4938.57677</v>
      </c>
      <c r="N14" s="24">
        <f t="shared" si="7"/>
        <v>185.565874</v>
      </c>
      <c r="O14" s="25">
        <f>SUM(O141:O152)</f>
        <v>127127.947580666</v>
      </c>
      <c r="P14" s="26">
        <f t="shared" si="8"/>
        <v>54249.39052</v>
      </c>
      <c r="Q14" s="56">
        <v>2003</v>
      </c>
      <c r="R14" s="18">
        <f t="shared" si="1"/>
        <v>0</v>
      </c>
      <c r="S14" s="18">
        <f t="shared" si="2"/>
        <v>0</v>
      </c>
      <c r="T14" s="18">
        <f t="shared" si="3"/>
        <v>0</v>
      </c>
    </row>
    <row r="15" spans="1:20" ht="27.75" customHeight="1">
      <c r="A15" s="19">
        <v>2004</v>
      </c>
      <c r="B15" s="21">
        <f aca="true" t="shared" si="14" ref="B15:M15">SUM(B155:B166)</f>
        <v>49.161397</v>
      </c>
      <c r="C15" s="21">
        <f t="shared" si="14"/>
        <v>56171.61874684611</v>
      </c>
      <c r="D15" s="54">
        <f t="shared" si="14"/>
        <v>20794.43096</v>
      </c>
      <c r="E15" s="52">
        <f t="shared" si="14"/>
        <v>51.938590999999995</v>
      </c>
      <c r="F15" s="21">
        <f t="shared" si="14"/>
        <v>53720.2459458824</v>
      </c>
      <c r="G15" s="54">
        <f t="shared" si="14"/>
        <v>19850.249050000002</v>
      </c>
      <c r="H15" s="52">
        <f t="shared" si="14"/>
        <v>52.14197699999999</v>
      </c>
      <c r="I15" s="21">
        <f t="shared" si="14"/>
        <v>60126.52747808951</v>
      </c>
      <c r="J15" s="54">
        <f t="shared" si="14"/>
        <v>22187.502989999997</v>
      </c>
      <c r="K15" s="52">
        <f t="shared" si="14"/>
        <v>26.772819</v>
      </c>
      <c r="L15" s="21">
        <f t="shared" si="14"/>
        <v>13342.8061996045</v>
      </c>
      <c r="M15" s="21">
        <f t="shared" si="14"/>
        <v>5007.1458299999995</v>
      </c>
      <c r="N15" s="24">
        <f t="shared" si="7"/>
        <v>180.014784</v>
      </c>
      <c r="O15" s="25">
        <f>SUM(O155:O166)</f>
        <v>183361.19837042253</v>
      </c>
      <c r="P15" s="26">
        <f t="shared" si="8"/>
        <v>67839.32883</v>
      </c>
      <c r="Q15" s="56">
        <v>2004</v>
      </c>
      <c r="R15" s="18">
        <f t="shared" si="1"/>
        <v>0</v>
      </c>
      <c r="S15" s="18">
        <f t="shared" si="2"/>
        <v>0</v>
      </c>
      <c r="T15" s="18">
        <f t="shared" si="3"/>
        <v>0</v>
      </c>
    </row>
    <row r="16" spans="1:20" ht="27.75" customHeight="1">
      <c r="A16" s="19">
        <v>2005</v>
      </c>
      <c r="B16" s="21">
        <f aca="true" t="shared" si="15" ref="B16:M16">SUM(B169:B180)</f>
        <v>54.45185800000001</v>
      </c>
      <c r="C16" s="21">
        <f t="shared" si="15"/>
        <v>90727.06248611343</v>
      </c>
      <c r="D16" s="54">
        <f t="shared" si="15"/>
        <v>31397.571696699997</v>
      </c>
      <c r="E16" s="52">
        <f t="shared" si="15"/>
        <v>58.586504999999995</v>
      </c>
      <c r="F16" s="21">
        <f t="shared" si="15"/>
        <v>94943.43432491148</v>
      </c>
      <c r="G16" s="54">
        <f t="shared" si="15"/>
        <v>32837.0735783</v>
      </c>
      <c r="H16" s="52">
        <f t="shared" si="15"/>
        <v>32.973641</v>
      </c>
      <c r="I16" s="21">
        <f t="shared" si="15"/>
        <v>55353.1993289809</v>
      </c>
      <c r="J16" s="54">
        <f t="shared" si="15"/>
        <v>19176.1540218</v>
      </c>
      <c r="K16" s="52">
        <f t="shared" si="15"/>
        <v>5.529912</v>
      </c>
      <c r="L16" s="21">
        <f t="shared" si="15"/>
        <v>5180.2556476691</v>
      </c>
      <c r="M16" s="21">
        <f t="shared" si="15"/>
        <v>1786.9535899999998</v>
      </c>
      <c r="N16" s="24">
        <f t="shared" si="7"/>
        <v>151.541916</v>
      </c>
      <c r="O16" s="25">
        <f>SUM(O169:O180)</f>
        <v>246203.9517876749</v>
      </c>
      <c r="P16" s="26">
        <f t="shared" si="8"/>
        <v>85197.7528868</v>
      </c>
      <c r="Q16" s="56">
        <v>2005</v>
      </c>
      <c r="R16" s="18">
        <f t="shared" si="1"/>
        <v>0</v>
      </c>
      <c r="S16" s="18">
        <f t="shared" si="2"/>
        <v>0</v>
      </c>
      <c r="T16" s="18">
        <f t="shared" si="3"/>
        <v>0</v>
      </c>
    </row>
    <row r="17" spans="1:20" ht="27.75" customHeight="1">
      <c r="A17" s="19">
        <v>2006</v>
      </c>
      <c r="B17" s="21">
        <f aca="true" t="shared" si="16" ref="B17:M17">SUM(B183:B194)</f>
        <v>57.003418</v>
      </c>
      <c r="C17" s="21">
        <f t="shared" si="16"/>
        <v>111319.6622356076</v>
      </c>
      <c r="D17" s="54">
        <f t="shared" si="16"/>
        <v>37640.05155</v>
      </c>
      <c r="E17" s="52">
        <f t="shared" si="16"/>
        <v>97.51576</v>
      </c>
      <c r="F17" s="21">
        <f t="shared" si="16"/>
        <v>177766.3749167083</v>
      </c>
      <c r="G17" s="54">
        <f t="shared" si="16"/>
        <v>59952.58763999999</v>
      </c>
      <c r="H17" s="52">
        <f t="shared" si="16"/>
        <v>30.650592000000003</v>
      </c>
      <c r="I17" s="21">
        <f t="shared" si="16"/>
        <v>61187.0587984921</v>
      </c>
      <c r="J17" s="54">
        <f t="shared" si="16"/>
        <v>20682.847970000003</v>
      </c>
      <c r="K17" s="52">
        <f t="shared" si="16"/>
        <v>13.49836</v>
      </c>
      <c r="L17" s="21">
        <f t="shared" si="16"/>
        <v>14110.224701247502</v>
      </c>
      <c r="M17" s="21">
        <f t="shared" si="16"/>
        <v>4787.62585</v>
      </c>
      <c r="N17" s="24">
        <f t="shared" si="7"/>
        <v>198.66813000000002</v>
      </c>
      <c r="O17" s="25">
        <f>SUM(O183:O194)</f>
        <v>364383.3206520555</v>
      </c>
      <c r="P17" s="26">
        <f t="shared" si="8"/>
        <v>123063.11300999999</v>
      </c>
      <c r="Q17" s="56">
        <v>2006</v>
      </c>
      <c r="R17" s="18">
        <f t="shared" si="1"/>
        <v>0</v>
      </c>
      <c r="S17" s="18">
        <f t="shared" si="2"/>
        <v>0</v>
      </c>
      <c r="T17" s="18">
        <f t="shared" si="3"/>
        <v>0</v>
      </c>
    </row>
    <row r="18" spans="1:20" ht="27.75" customHeight="1">
      <c r="A18" s="19">
        <v>2007</v>
      </c>
      <c r="B18" s="21">
        <f aca="true" t="shared" si="17" ref="B18:M18">SUM(B197:B208)</f>
        <v>52.371033</v>
      </c>
      <c r="C18" s="21">
        <f t="shared" si="17"/>
        <v>119140.59495275603</v>
      </c>
      <c r="D18" s="54">
        <f t="shared" si="17"/>
        <v>39919.60365</v>
      </c>
      <c r="E18" s="52">
        <f t="shared" si="17"/>
        <v>84.78538800000001</v>
      </c>
      <c r="F18" s="21">
        <f t="shared" si="17"/>
        <v>179575.7635044356</v>
      </c>
      <c r="G18" s="54">
        <f t="shared" si="17"/>
        <v>60187.09917000001</v>
      </c>
      <c r="H18" s="52">
        <f t="shared" si="17"/>
        <v>24.768569</v>
      </c>
      <c r="I18" s="21">
        <f t="shared" si="17"/>
        <v>54884.736725532915</v>
      </c>
      <c r="J18" s="54">
        <f t="shared" si="17"/>
        <v>18391.796089999996</v>
      </c>
      <c r="K18" s="52">
        <f t="shared" si="17"/>
        <v>6.88986</v>
      </c>
      <c r="L18" s="21">
        <f t="shared" si="17"/>
        <v>7217.163844729999</v>
      </c>
      <c r="M18" s="21">
        <f t="shared" si="17"/>
        <v>2415.58492</v>
      </c>
      <c r="N18" s="24">
        <f t="shared" si="7"/>
        <v>168.81485000000004</v>
      </c>
      <c r="O18" s="25">
        <f>SUM(O197:O208)</f>
        <v>360818.25902745454</v>
      </c>
      <c r="P18" s="26">
        <f t="shared" si="8"/>
        <v>120914.08382999999</v>
      </c>
      <c r="Q18" s="56">
        <v>2007</v>
      </c>
      <c r="R18" s="18">
        <f t="shared" si="1"/>
        <v>0</v>
      </c>
      <c r="S18" s="18">
        <f t="shared" si="2"/>
        <v>0</v>
      </c>
      <c r="T18" s="18">
        <f t="shared" si="3"/>
        <v>0</v>
      </c>
    </row>
    <row r="19" spans="1:20" ht="27.75" customHeight="1">
      <c r="A19" s="19">
        <v>2008</v>
      </c>
      <c r="B19" s="21">
        <f aca="true" t="shared" si="18" ref="B19:M19">SUM(B211:B222)</f>
        <v>43.138688</v>
      </c>
      <c r="C19" s="21">
        <f t="shared" si="18"/>
        <v>121750.02448140751</v>
      </c>
      <c r="D19" s="54">
        <f t="shared" si="18"/>
        <v>40893.887709999995</v>
      </c>
      <c r="E19" s="52">
        <f t="shared" si="18"/>
        <v>104.30477099999999</v>
      </c>
      <c r="F19" s="21">
        <f t="shared" si="18"/>
        <v>299578.1392676703</v>
      </c>
      <c r="G19" s="54">
        <f t="shared" si="18"/>
        <v>100680.18307000001</v>
      </c>
      <c r="H19" s="52">
        <f t="shared" si="18"/>
        <v>22.448186</v>
      </c>
      <c r="I19" s="21">
        <f t="shared" si="18"/>
        <v>70576.61252023971</v>
      </c>
      <c r="J19" s="54">
        <f t="shared" si="18"/>
        <v>23731.48935</v>
      </c>
      <c r="K19" s="52">
        <f t="shared" si="18"/>
        <v>4.5</v>
      </c>
      <c r="L19" s="21">
        <f t="shared" si="18"/>
        <v>8748.964969999999</v>
      </c>
      <c r="M19" s="21">
        <f t="shared" si="18"/>
        <v>2910.625</v>
      </c>
      <c r="N19" s="24">
        <f t="shared" si="7"/>
        <v>174.39164499999998</v>
      </c>
      <c r="O19" s="25">
        <f>SUM(O211:O222)</f>
        <v>500653.7412393176</v>
      </c>
      <c r="P19" s="26">
        <f t="shared" si="8"/>
        <v>168216.18513</v>
      </c>
      <c r="Q19" s="56">
        <v>2008</v>
      </c>
      <c r="R19" s="18">
        <f t="shared" si="1"/>
        <v>0</v>
      </c>
      <c r="S19" s="18">
        <f t="shared" si="2"/>
        <v>0</v>
      </c>
      <c r="T19" s="18">
        <f t="shared" si="3"/>
        <v>0</v>
      </c>
    </row>
    <row r="20" spans="1:20" ht="27.75" customHeight="1">
      <c r="A20" s="19">
        <v>2009</v>
      </c>
      <c r="B20" s="21">
        <f aca="true" t="shared" si="19" ref="B20:M20">SUM(B225:B236)</f>
        <v>60.84259400000001</v>
      </c>
      <c r="C20" s="21">
        <f t="shared" si="19"/>
        <v>129568.99541421038</v>
      </c>
      <c r="D20" s="54">
        <f t="shared" si="19"/>
        <v>38228.48439</v>
      </c>
      <c r="E20" s="52">
        <f t="shared" si="19"/>
        <v>83.41049100000001</v>
      </c>
      <c r="F20" s="21">
        <f t="shared" si="19"/>
        <v>152017.39428833482</v>
      </c>
      <c r="G20" s="54">
        <f t="shared" si="19"/>
        <v>44418.75756</v>
      </c>
      <c r="H20" s="52">
        <f t="shared" si="19"/>
        <v>14.591697</v>
      </c>
      <c r="I20" s="21">
        <f t="shared" si="19"/>
        <v>29853.847483642297</v>
      </c>
      <c r="J20" s="54">
        <f t="shared" si="19"/>
        <v>8993.672359999999</v>
      </c>
      <c r="K20" s="52">
        <f t="shared" si="19"/>
        <v>14.7813</v>
      </c>
      <c r="L20" s="21">
        <f t="shared" si="19"/>
        <v>22031.066939234002</v>
      </c>
      <c r="M20" s="21">
        <f t="shared" si="19"/>
        <v>6303.09215</v>
      </c>
      <c r="N20" s="24">
        <f t="shared" si="7"/>
        <v>173.62608200000003</v>
      </c>
      <c r="O20" s="25">
        <f>SUM(O225:O236)</f>
        <v>333471.30412542145</v>
      </c>
      <c r="P20" s="26">
        <f t="shared" si="8"/>
        <v>97944.00645999999</v>
      </c>
      <c r="Q20" s="56">
        <v>2009</v>
      </c>
      <c r="R20" s="18">
        <f>N20-K20-H20-E20-B20</f>
        <v>0</v>
      </c>
      <c r="S20" s="18">
        <f t="shared" si="2"/>
        <v>0</v>
      </c>
      <c r="T20" s="18">
        <f t="shared" si="3"/>
        <v>0</v>
      </c>
    </row>
    <row r="21" spans="1:20" ht="27.75" customHeight="1">
      <c r="A21" s="19">
        <v>2010</v>
      </c>
      <c r="B21" s="21">
        <f aca="true" t="shared" si="20" ref="B21:M21">SUM(B239:B250)</f>
        <v>68.791959</v>
      </c>
      <c r="C21" s="21">
        <f t="shared" si="20"/>
        <v>219467.1946149548</v>
      </c>
      <c r="D21" s="61">
        <f t="shared" si="20"/>
        <v>54983.127120000005</v>
      </c>
      <c r="E21" s="68">
        <f t="shared" si="20"/>
        <v>83.037343</v>
      </c>
      <c r="F21" s="21">
        <f t="shared" si="20"/>
        <v>239536.21029007167</v>
      </c>
      <c r="G21" s="54">
        <f t="shared" si="20"/>
        <v>60061.52907</v>
      </c>
      <c r="H21" s="52">
        <f t="shared" si="20"/>
        <v>12.929606</v>
      </c>
      <c r="I21" s="21">
        <f t="shared" si="20"/>
        <v>40259.1844262878</v>
      </c>
      <c r="J21" s="54">
        <f t="shared" si="20"/>
        <v>10153.112939999999</v>
      </c>
      <c r="K21" s="52">
        <f t="shared" si="20"/>
        <v>22.2</v>
      </c>
      <c r="L21" s="21">
        <f t="shared" si="20"/>
        <v>46557.003609895</v>
      </c>
      <c r="M21" s="21">
        <f t="shared" si="20"/>
        <v>11685.909500000002</v>
      </c>
      <c r="N21" s="32">
        <f t="shared" si="7"/>
        <v>186.958908</v>
      </c>
      <c r="O21" s="25">
        <f>SUM(O239:O250)</f>
        <v>545819.5929412093</v>
      </c>
      <c r="P21" s="34">
        <f t="shared" si="8"/>
        <v>136883.67863</v>
      </c>
      <c r="Q21" s="56">
        <v>2010</v>
      </c>
      <c r="R21" s="18">
        <f t="shared" si="1"/>
        <v>0</v>
      </c>
      <c r="S21" s="18">
        <f t="shared" si="2"/>
        <v>0</v>
      </c>
      <c r="T21" s="18">
        <f t="shared" si="3"/>
        <v>0</v>
      </c>
    </row>
    <row r="22" spans="1:20" ht="23.25" customHeight="1">
      <c r="A22" s="19">
        <v>2011</v>
      </c>
      <c r="B22" s="20">
        <f aca="true" t="shared" si="21" ref="B22:G22">SUM(B267:B278)</f>
        <v>77.148623</v>
      </c>
      <c r="C22" s="21">
        <f t="shared" si="21"/>
        <v>349406.00405703904</v>
      </c>
      <c r="D22" s="61">
        <f t="shared" si="21"/>
        <v>80589.33601</v>
      </c>
      <c r="E22" s="22">
        <f t="shared" si="21"/>
        <v>134.264976</v>
      </c>
      <c r="F22" s="21">
        <f t="shared" si="21"/>
        <v>561852.4865366203</v>
      </c>
      <c r="G22" s="22">
        <f t="shared" si="21"/>
        <v>129502.696268</v>
      </c>
      <c r="H22" s="20">
        <f aca="true" t="shared" si="22" ref="H22:P22">SUM(H267:H278)</f>
        <v>12.891372</v>
      </c>
      <c r="I22" s="21">
        <f t="shared" si="22"/>
        <v>55643.91166451534</v>
      </c>
      <c r="J22" s="22">
        <f t="shared" si="22"/>
        <v>12985.162600000001</v>
      </c>
      <c r="K22" s="20">
        <f t="shared" si="22"/>
        <v>17.798000000000002</v>
      </c>
      <c r="L22" s="21">
        <f t="shared" si="22"/>
        <v>56520.857349508384</v>
      </c>
      <c r="M22" s="22">
        <f t="shared" si="22"/>
        <v>12963.205239999998</v>
      </c>
      <c r="N22" s="24">
        <f t="shared" si="22"/>
        <v>242.10297099999997</v>
      </c>
      <c r="O22" s="25">
        <f t="shared" si="22"/>
        <v>1023423.2596076829</v>
      </c>
      <c r="P22" s="69">
        <f t="shared" si="22"/>
        <v>236040.400118</v>
      </c>
      <c r="Q22" s="56">
        <v>2011</v>
      </c>
      <c r="R22" s="18">
        <f aca="true" t="shared" si="23" ref="R22:T23">N22-K22-H22-E22-B22</f>
        <v>0</v>
      </c>
      <c r="S22" s="18">
        <f t="shared" si="23"/>
        <v>0</v>
      </c>
      <c r="T22" s="18">
        <f t="shared" si="23"/>
        <v>0</v>
      </c>
    </row>
    <row r="23" spans="1:20" ht="23.25" customHeight="1">
      <c r="A23" s="19">
        <v>2012</v>
      </c>
      <c r="B23" s="20">
        <f aca="true" t="shared" si="24" ref="B23:G23">SUM(B280:B291)</f>
        <v>67.652</v>
      </c>
      <c r="C23" s="21">
        <f t="shared" si="24"/>
        <v>314637.86517274904</v>
      </c>
      <c r="D23" s="61">
        <f t="shared" si="24"/>
        <v>72429.13034</v>
      </c>
      <c r="E23" s="22">
        <f t="shared" si="24"/>
        <v>178.933323</v>
      </c>
      <c r="F23" s="21">
        <f t="shared" si="24"/>
        <v>829600.0762957924</v>
      </c>
      <c r="G23" s="22">
        <f t="shared" si="24"/>
        <v>190861.70004</v>
      </c>
      <c r="H23" s="20">
        <f aca="true" t="shared" si="25" ref="H23:P23">SUM(H280:H291)</f>
        <v>14.007144</v>
      </c>
      <c r="I23" s="21">
        <f t="shared" si="25"/>
        <v>64811.5867997404</v>
      </c>
      <c r="J23" s="22">
        <f t="shared" si="25"/>
        <v>14916.292090000003</v>
      </c>
      <c r="K23" s="20">
        <f t="shared" si="25"/>
        <v>20</v>
      </c>
      <c r="L23" s="21">
        <f t="shared" si="25"/>
        <v>63408.364199627</v>
      </c>
      <c r="M23" s="22">
        <f t="shared" si="25"/>
        <v>14606.3263</v>
      </c>
      <c r="N23" s="24">
        <f t="shared" si="25"/>
        <v>280.592467</v>
      </c>
      <c r="O23" s="25">
        <f t="shared" si="25"/>
        <v>1272457.8924679086</v>
      </c>
      <c r="P23" s="69">
        <f t="shared" si="25"/>
        <v>292813.44877</v>
      </c>
      <c r="Q23" s="56">
        <v>2012</v>
      </c>
      <c r="R23" s="18">
        <f t="shared" si="23"/>
        <v>0</v>
      </c>
      <c r="S23" s="18">
        <f t="shared" si="23"/>
        <v>0</v>
      </c>
      <c r="T23" s="18">
        <f t="shared" si="23"/>
        <v>0</v>
      </c>
    </row>
    <row r="24" spans="1:20" ht="23.25" customHeight="1">
      <c r="A24" s="19">
        <v>2013</v>
      </c>
      <c r="B24" s="20">
        <f>SUM(B294:B305)</f>
        <v>86.147</v>
      </c>
      <c r="C24" s="21">
        <f aca="true" t="shared" si="26" ref="C24:P24">SUM(C294:C305)</f>
        <v>382546.8421803581</v>
      </c>
      <c r="D24" s="61">
        <f t="shared" si="26"/>
        <v>88316.11076</v>
      </c>
      <c r="E24" s="22">
        <f t="shared" si="26"/>
        <v>207.406312</v>
      </c>
      <c r="F24" s="21">
        <f t="shared" si="26"/>
        <v>878836.7607378794</v>
      </c>
      <c r="G24" s="22">
        <f t="shared" si="26"/>
        <v>202841.01559</v>
      </c>
      <c r="H24" s="20">
        <f t="shared" si="26"/>
        <v>13.102156999999998</v>
      </c>
      <c r="I24" s="21">
        <f t="shared" si="26"/>
        <v>59009.6666201128</v>
      </c>
      <c r="J24" s="22">
        <f t="shared" si="26"/>
        <v>13625.023580000001</v>
      </c>
      <c r="K24" s="20">
        <f t="shared" si="26"/>
        <v>30.797334</v>
      </c>
      <c r="L24" s="21">
        <f t="shared" si="26"/>
        <v>95496.01562584999</v>
      </c>
      <c r="M24" s="22">
        <f t="shared" si="26"/>
        <v>22038.069000000003</v>
      </c>
      <c r="N24" s="24">
        <f t="shared" si="26"/>
        <v>337.452803</v>
      </c>
      <c r="O24" s="25">
        <f t="shared" si="26"/>
        <v>1415889.2851642002</v>
      </c>
      <c r="P24" s="69">
        <f t="shared" si="26"/>
        <v>326820.21893000003</v>
      </c>
      <c r="Q24" s="56">
        <v>2013</v>
      </c>
      <c r="R24" s="18">
        <f aca="true" t="shared" si="27" ref="R24:T25">N24-K24-H24-E24-B24</f>
        <v>0</v>
      </c>
      <c r="S24" s="18">
        <f t="shared" si="27"/>
        <v>0</v>
      </c>
      <c r="T24" s="18">
        <f t="shared" si="27"/>
        <v>0</v>
      </c>
    </row>
    <row r="25" spans="1:20" ht="23.25" customHeight="1">
      <c r="A25" s="19">
        <v>2014</v>
      </c>
      <c r="B25" s="20">
        <f>SUM(B308:B319)</f>
        <v>90.850854</v>
      </c>
      <c r="C25" s="21">
        <f aca="true" t="shared" si="28" ref="C25:P25">SUM(C308:C319)</f>
        <v>419168.0624726344</v>
      </c>
      <c r="D25" s="61">
        <f t="shared" si="28"/>
        <v>94783.56478</v>
      </c>
      <c r="E25" s="22">
        <f t="shared" si="28"/>
        <v>230.88750700000003</v>
      </c>
      <c r="F25" s="21">
        <f t="shared" si="28"/>
        <v>963795.2069747419</v>
      </c>
      <c r="G25" s="22">
        <f t="shared" si="28"/>
        <v>218627.55053999997</v>
      </c>
      <c r="H25" s="20">
        <f t="shared" si="28"/>
        <v>13.409754</v>
      </c>
      <c r="I25" s="21">
        <f t="shared" si="28"/>
        <v>61186.9693631459</v>
      </c>
      <c r="J25" s="22">
        <f t="shared" si="28"/>
        <v>13860.45299</v>
      </c>
      <c r="K25" s="20">
        <f t="shared" si="28"/>
        <v>37.498869</v>
      </c>
      <c r="L25" s="21">
        <f t="shared" si="28"/>
        <v>116095.67380183502</v>
      </c>
      <c r="M25" s="22">
        <f t="shared" si="28"/>
        <v>26031.8355</v>
      </c>
      <c r="N25" s="24">
        <f t="shared" si="28"/>
        <v>372.64698400000003</v>
      </c>
      <c r="O25" s="25">
        <f t="shared" si="28"/>
        <v>1560245.9126123572</v>
      </c>
      <c r="P25" s="69">
        <f t="shared" si="28"/>
        <v>353303.40381000005</v>
      </c>
      <c r="Q25" s="56">
        <v>2014</v>
      </c>
      <c r="R25" s="18">
        <f t="shared" si="27"/>
        <v>0</v>
      </c>
      <c r="S25" s="18">
        <f t="shared" si="27"/>
        <v>0</v>
      </c>
      <c r="T25" s="18">
        <f t="shared" si="27"/>
        <v>0</v>
      </c>
    </row>
    <row r="26" spans="1:17" ht="15.75" customHeight="1">
      <c r="A26" s="19"/>
      <c r="B26" s="20"/>
      <c r="C26" s="21">
        <f>C24*0.88</f>
        <v>336641.2211187151</v>
      </c>
      <c r="D26" s="61"/>
      <c r="E26" s="22"/>
      <c r="F26" s="21">
        <f>F24*0.88</f>
        <v>773376.3494493339</v>
      </c>
      <c r="G26" s="22"/>
      <c r="H26" s="20"/>
      <c r="I26" s="21">
        <f>I24*0.88</f>
        <v>51928.506625699265</v>
      </c>
      <c r="J26" s="61"/>
      <c r="K26" s="22"/>
      <c r="L26" s="21">
        <f>L24*0.88</f>
        <v>84036.49375074799</v>
      </c>
      <c r="M26" s="22"/>
      <c r="N26" s="24"/>
      <c r="O26" s="25"/>
      <c r="P26" s="69"/>
      <c r="Q26" s="34"/>
    </row>
    <row r="27" spans="1:17" ht="15.75" customHeight="1">
      <c r="A27" s="19"/>
      <c r="B27" s="20"/>
      <c r="C27" s="21"/>
      <c r="D27" s="61"/>
      <c r="E27" s="22"/>
      <c r="F27" s="21"/>
      <c r="G27" s="22"/>
      <c r="H27" s="20"/>
      <c r="I27" s="21"/>
      <c r="J27" s="61"/>
      <c r="K27" s="22"/>
      <c r="L27" s="21"/>
      <c r="M27" s="22"/>
      <c r="N27" s="24"/>
      <c r="O27" s="25"/>
      <c r="P27" s="26"/>
      <c r="Q27" s="34"/>
    </row>
    <row r="28" spans="1:18" ht="18.75" customHeight="1">
      <c r="A28" s="35">
        <v>1995</v>
      </c>
      <c r="B28" s="20"/>
      <c r="C28" s="21"/>
      <c r="D28" s="61"/>
      <c r="E28" s="22"/>
      <c r="F28" s="21"/>
      <c r="G28" s="22"/>
      <c r="H28" s="20"/>
      <c r="I28" s="21"/>
      <c r="J28" s="61"/>
      <c r="K28" s="22"/>
      <c r="L28" s="21"/>
      <c r="M28" s="22"/>
      <c r="N28" s="32"/>
      <c r="O28" s="33"/>
      <c r="P28" s="34"/>
      <c r="Q28" s="57">
        <v>1995</v>
      </c>
      <c r="R28" s="36"/>
    </row>
    <row r="29" spans="1:21" ht="27.75" customHeight="1">
      <c r="A29" s="37" t="s">
        <v>10</v>
      </c>
      <c r="B29" s="20">
        <v>3.8118429999999996</v>
      </c>
      <c r="C29" s="21">
        <v>412.50157650629995</v>
      </c>
      <c r="D29" s="23">
        <v>667.83489</v>
      </c>
      <c r="E29" s="22">
        <v>5.564437</v>
      </c>
      <c r="F29" s="21">
        <v>536.1498825164999</v>
      </c>
      <c r="G29" s="22">
        <v>868.01995</v>
      </c>
      <c r="H29" s="20">
        <v>3.736795</v>
      </c>
      <c r="I29" s="21">
        <v>403.1149072833</v>
      </c>
      <c r="J29" s="23">
        <v>652.63799</v>
      </c>
      <c r="K29" s="22">
        <v>1.364201</v>
      </c>
      <c r="L29" s="21">
        <v>189.5908540374</v>
      </c>
      <c r="M29" s="22">
        <v>306.94521999999995</v>
      </c>
      <c r="N29" s="24">
        <v>14.477275999999998</v>
      </c>
      <c r="O29" s="25">
        <v>1541.3572203434999</v>
      </c>
      <c r="P29" s="26">
        <v>2495.43805</v>
      </c>
      <c r="Q29" s="58" t="s">
        <v>10</v>
      </c>
      <c r="R29" s="38"/>
      <c r="S29" s="38"/>
      <c r="T29" s="38"/>
      <c r="U29" s="22"/>
    </row>
    <row r="30" spans="1:21" ht="27.75" customHeight="1">
      <c r="A30" s="37" t="s">
        <v>11</v>
      </c>
      <c r="B30" s="20">
        <v>0</v>
      </c>
      <c r="C30" s="21">
        <v>0</v>
      </c>
      <c r="D30" s="23">
        <v>0</v>
      </c>
      <c r="E30" s="22">
        <v>0</v>
      </c>
      <c r="F30" s="21">
        <v>0</v>
      </c>
      <c r="G30" s="22">
        <v>0</v>
      </c>
      <c r="H30" s="20">
        <v>0</v>
      </c>
      <c r="I30" s="21">
        <v>0</v>
      </c>
      <c r="J30" s="23">
        <v>0</v>
      </c>
      <c r="K30" s="22">
        <v>2.6233049999999998</v>
      </c>
      <c r="L30" s="21">
        <v>375.2355828999</v>
      </c>
      <c r="M30" s="22">
        <v>590.24363</v>
      </c>
      <c r="N30" s="24">
        <v>2.6233049999999998</v>
      </c>
      <c r="O30" s="25">
        <v>375.2355828999</v>
      </c>
      <c r="P30" s="26">
        <v>590.24363</v>
      </c>
      <c r="Q30" s="58" t="s">
        <v>11</v>
      </c>
      <c r="R30" s="38"/>
      <c r="S30" s="38"/>
      <c r="T30" s="38"/>
      <c r="U30" s="22"/>
    </row>
    <row r="31" spans="1:21" ht="27.75" customHeight="1">
      <c r="A31" s="37" t="s">
        <v>12</v>
      </c>
      <c r="B31" s="20">
        <v>1.170717</v>
      </c>
      <c r="C31" s="21">
        <v>134.344175361</v>
      </c>
      <c r="D31" s="23">
        <v>211.66563</v>
      </c>
      <c r="E31" s="22">
        <v>0</v>
      </c>
      <c r="F31" s="21">
        <v>0</v>
      </c>
      <c r="G31" s="22">
        <v>0</v>
      </c>
      <c r="H31" s="20">
        <v>2.098607</v>
      </c>
      <c r="I31" s="21">
        <v>229.10156588</v>
      </c>
      <c r="J31" s="23">
        <v>360.96040000000005</v>
      </c>
      <c r="K31" s="22">
        <v>0</v>
      </c>
      <c r="L31" s="21">
        <v>0</v>
      </c>
      <c r="M31" s="22">
        <v>0</v>
      </c>
      <c r="N31" s="24">
        <v>3.269324</v>
      </c>
      <c r="O31" s="25">
        <v>363.445741241</v>
      </c>
      <c r="P31" s="26">
        <v>572.62603</v>
      </c>
      <c r="Q31" s="58" t="s">
        <v>12</v>
      </c>
      <c r="R31" s="38"/>
      <c r="S31" s="38"/>
      <c r="T31" s="38"/>
      <c r="U31" s="22"/>
    </row>
    <row r="32" spans="1:21" ht="27.75" customHeight="1">
      <c r="A32" s="37" t="s">
        <v>13</v>
      </c>
      <c r="B32" s="20">
        <v>2.2351199999999998</v>
      </c>
      <c r="C32" s="21">
        <v>323.7804819834001</v>
      </c>
      <c r="D32" s="23">
        <v>507.81926</v>
      </c>
      <c r="E32" s="22">
        <v>0</v>
      </c>
      <c r="F32" s="21">
        <v>0</v>
      </c>
      <c r="G32" s="22">
        <v>0</v>
      </c>
      <c r="H32" s="20">
        <v>0</v>
      </c>
      <c r="I32" s="21">
        <v>0</v>
      </c>
      <c r="J32" s="23">
        <v>0</v>
      </c>
      <c r="K32" s="22">
        <v>0</v>
      </c>
      <c r="L32" s="21">
        <v>0</v>
      </c>
      <c r="M32" s="22">
        <v>0</v>
      </c>
      <c r="N32" s="24">
        <v>2.2351199999999998</v>
      </c>
      <c r="O32" s="25">
        <v>323.7804819834001</v>
      </c>
      <c r="P32" s="26">
        <v>507.81926</v>
      </c>
      <c r="Q32" s="58" t="s">
        <v>13</v>
      </c>
      <c r="R32" s="38"/>
      <c r="S32" s="38"/>
      <c r="T32" s="38"/>
      <c r="U32" s="22"/>
    </row>
    <row r="33" spans="1:21" ht="27.75" customHeight="1">
      <c r="A33" s="37" t="s">
        <v>14</v>
      </c>
      <c r="B33" s="20">
        <v>4.293399999999999</v>
      </c>
      <c r="C33" s="21">
        <v>629.8060589119999</v>
      </c>
      <c r="D33" s="23">
        <v>975.46048</v>
      </c>
      <c r="E33" s="22">
        <v>0.553945</v>
      </c>
      <c r="F33" s="21">
        <v>62.7683820275</v>
      </c>
      <c r="G33" s="22">
        <v>97.21735000000001</v>
      </c>
      <c r="H33" s="20">
        <v>1.606326</v>
      </c>
      <c r="I33" s="21">
        <v>189.54485219100002</v>
      </c>
      <c r="J33" s="23">
        <v>293.57214</v>
      </c>
      <c r="K33" s="22">
        <v>2.186913</v>
      </c>
      <c r="L33" s="21">
        <v>320.8019396595</v>
      </c>
      <c r="M33" s="22">
        <v>496.86663</v>
      </c>
      <c r="N33" s="24">
        <v>8.640583999999999</v>
      </c>
      <c r="O33" s="25">
        <v>1202.9212327899997</v>
      </c>
      <c r="P33" s="26">
        <v>1863.1166</v>
      </c>
      <c r="Q33" s="58" t="s">
        <v>14</v>
      </c>
      <c r="R33" s="38"/>
      <c r="S33" s="38"/>
      <c r="T33" s="38"/>
      <c r="U33" s="22"/>
    </row>
    <row r="34" spans="1:21" ht="27.75" customHeight="1">
      <c r="A34" s="37" t="s">
        <v>15</v>
      </c>
      <c r="B34" s="20">
        <v>1.775</v>
      </c>
      <c r="C34" s="21">
        <v>274.6820736</v>
      </c>
      <c r="D34" s="23">
        <v>403.28</v>
      </c>
      <c r="E34" s="22">
        <v>1</v>
      </c>
      <c r="F34" s="21">
        <v>119.53656</v>
      </c>
      <c r="G34" s="22">
        <v>175.5</v>
      </c>
      <c r="H34" s="20">
        <v>1.1</v>
      </c>
      <c r="I34" s="21">
        <v>136.8846864</v>
      </c>
      <c r="J34" s="23">
        <v>200.97</v>
      </c>
      <c r="K34" s="22">
        <v>0</v>
      </c>
      <c r="L34" s="21">
        <v>0</v>
      </c>
      <c r="M34" s="22">
        <v>0</v>
      </c>
      <c r="N34" s="24">
        <v>3.875</v>
      </c>
      <c r="O34" s="25">
        <v>531.10332</v>
      </c>
      <c r="P34" s="26">
        <v>779.75</v>
      </c>
      <c r="Q34" s="58" t="s">
        <v>15</v>
      </c>
      <c r="R34" s="38"/>
      <c r="S34" s="38"/>
      <c r="T34" s="38"/>
      <c r="U34" s="22"/>
    </row>
    <row r="35" spans="1:21" ht="27.75" customHeight="1">
      <c r="A35" s="37" t="s">
        <v>16</v>
      </c>
      <c r="B35" s="20">
        <v>0.5</v>
      </c>
      <c r="C35" s="21">
        <v>86.441648</v>
      </c>
      <c r="D35" s="23">
        <v>113.6</v>
      </c>
      <c r="E35" s="22">
        <v>0</v>
      </c>
      <c r="F35" s="21">
        <v>0</v>
      </c>
      <c r="G35" s="22">
        <v>0</v>
      </c>
      <c r="H35" s="20">
        <v>0</v>
      </c>
      <c r="I35" s="21">
        <v>0</v>
      </c>
      <c r="J35" s="23">
        <v>0</v>
      </c>
      <c r="K35" s="22">
        <v>0</v>
      </c>
      <c r="L35" s="21">
        <v>0</v>
      </c>
      <c r="M35" s="22">
        <v>0</v>
      </c>
      <c r="N35" s="24">
        <v>0.5</v>
      </c>
      <c r="O35" s="25">
        <v>86.441648</v>
      </c>
      <c r="P35" s="26">
        <v>113.6</v>
      </c>
      <c r="Q35" s="58" t="s">
        <v>16</v>
      </c>
      <c r="R35" s="38"/>
      <c r="S35" s="38"/>
      <c r="T35" s="38"/>
      <c r="U35" s="22"/>
    </row>
    <row r="36" spans="1:21" ht="27.75" customHeight="1">
      <c r="A36" s="37" t="s">
        <v>17</v>
      </c>
      <c r="B36" s="20">
        <v>2.500538</v>
      </c>
      <c r="C36" s="21">
        <v>360.8043432735</v>
      </c>
      <c r="D36" s="23">
        <v>453.84765000000004</v>
      </c>
      <c r="E36" s="22">
        <v>0.557819</v>
      </c>
      <c r="F36" s="21">
        <v>76.2752122013</v>
      </c>
      <c r="G36" s="22">
        <v>95.94487</v>
      </c>
      <c r="H36" s="20">
        <v>5.003984999999999</v>
      </c>
      <c r="I36" s="21">
        <v>740.6697801818</v>
      </c>
      <c r="J36" s="23">
        <v>931.67182</v>
      </c>
      <c r="K36" s="22">
        <v>0</v>
      </c>
      <c r="L36" s="21">
        <v>0</v>
      </c>
      <c r="M36" s="22">
        <v>0</v>
      </c>
      <c r="N36" s="24">
        <v>8.062342</v>
      </c>
      <c r="O36" s="25">
        <v>1177.7493356566001</v>
      </c>
      <c r="P36" s="26">
        <v>1481.46434</v>
      </c>
      <c r="Q36" s="58" t="s">
        <v>17</v>
      </c>
      <c r="R36" s="38"/>
      <c r="S36" s="38"/>
      <c r="T36" s="38"/>
      <c r="U36" s="22"/>
    </row>
    <row r="37" spans="1:21" ht="27.75" customHeight="1">
      <c r="A37" s="37" t="s">
        <v>18</v>
      </c>
      <c r="B37" s="20">
        <v>0</v>
      </c>
      <c r="C37" s="21">
        <v>0</v>
      </c>
      <c r="D37" s="23">
        <v>0</v>
      </c>
      <c r="E37" s="22">
        <v>3.303308</v>
      </c>
      <c r="F37" s="21">
        <v>450.83156261000005</v>
      </c>
      <c r="G37" s="22">
        <v>529.45574</v>
      </c>
      <c r="H37" s="20">
        <v>3.497451</v>
      </c>
      <c r="I37" s="21">
        <v>541.1656223350001</v>
      </c>
      <c r="J37" s="23">
        <v>635.54389</v>
      </c>
      <c r="K37" s="22">
        <v>0</v>
      </c>
      <c r="L37" s="21">
        <v>0</v>
      </c>
      <c r="M37" s="22">
        <v>0</v>
      </c>
      <c r="N37" s="24">
        <v>6.800758999999999</v>
      </c>
      <c r="O37" s="25">
        <v>991.9971849450001</v>
      </c>
      <c r="P37" s="26">
        <v>1164.99963</v>
      </c>
      <c r="Q37" s="58" t="s">
        <v>18</v>
      </c>
      <c r="R37" s="38"/>
      <c r="S37" s="38"/>
      <c r="T37" s="38"/>
      <c r="U37" s="22"/>
    </row>
    <row r="38" spans="1:21" ht="27.75" customHeight="1">
      <c r="A38" s="37" t="s">
        <v>19</v>
      </c>
      <c r="B38" s="20">
        <v>0</v>
      </c>
      <c r="C38" s="21">
        <v>0</v>
      </c>
      <c r="D38" s="23">
        <v>0</v>
      </c>
      <c r="E38" s="22">
        <v>0</v>
      </c>
      <c r="F38" s="21">
        <v>0</v>
      </c>
      <c r="G38" s="22">
        <v>0</v>
      </c>
      <c r="H38" s="20">
        <v>0</v>
      </c>
      <c r="I38" s="21">
        <v>0</v>
      </c>
      <c r="J38" s="23">
        <v>0</v>
      </c>
      <c r="K38" s="22">
        <v>1.7683250000000001</v>
      </c>
      <c r="L38" s="21">
        <v>184.71705892429998</v>
      </c>
      <c r="M38" s="22">
        <v>206.89403</v>
      </c>
      <c r="N38" s="24">
        <v>1.7683250000000001</v>
      </c>
      <c r="O38" s="25">
        <v>184.71705892429998</v>
      </c>
      <c r="P38" s="26">
        <v>206.89403</v>
      </c>
      <c r="Q38" s="58" t="s">
        <v>19</v>
      </c>
      <c r="R38" s="38"/>
      <c r="S38" s="38"/>
      <c r="T38" s="38"/>
      <c r="U38" s="22"/>
    </row>
    <row r="39" spans="1:21" ht="27.75" customHeight="1">
      <c r="A39" s="37" t="s">
        <v>20</v>
      </c>
      <c r="B39" s="20">
        <v>6.517263</v>
      </c>
      <c r="C39" s="21">
        <v>1110.394062527</v>
      </c>
      <c r="D39" s="23">
        <v>1185.22945</v>
      </c>
      <c r="E39" s="22">
        <v>2.80658</v>
      </c>
      <c r="F39" s="21">
        <v>419.3849199386</v>
      </c>
      <c r="G39" s="22">
        <v>447.64951</v>
      </c>
      <c r="H39" s="20">
        <v>1.4642940000000002</v>
      </c>
      <c r="I39" s="21">
        <v>224.3641794208</v>
      </c>
      <c r="J39" s="23">
        <v>239.48528</v>
      </c>
      <c r="K39" s="22">
        <v>12.039143</v>
      </c>
      <c r="L39" s="21">
        <v>1106.130693725</v>
      </c>
      <c r="M39" s="22">
        <v>1180.67875</v>
      </c>
      <c r="N39" s="24">
        <v>22.827280000000002</v>
      </c>
      <c r="O39" s="25">
        <v>2860.2738556113995</v>
      </c>
      <c r="P39" s="26">
        <v>3053.04299</v>
      </c>
      <c r="Q39" s="58" t="s">
        <v>20</v>
      </c>
      <c r="R39" s="38"/>
      <c r="S39" s="38"/>
      <c r="T39" s="38"/>
      <c r="U39" s="22"/>
    </row>
    <row r="40" spans="1:21" ht="27.75" customHeight="1">
      <c r="A40" s="37" t="s">
        <v>21</v>
      </c>
      <c r="B40" s="20">
        <v>2.4883919999999997</v>
      </c>
      <c r="C40" s="21">
        <v>390.66764142719995</v>
      </c>
      <c r="D40" s="23">
        <v>407.89721999999995</v>
      </c>
      <c r="E40" s="22">
        <v>5.374025</v>
      </c>
      <c r="F40" s="21">
        <v>820.9506787423999</v>
      </c>
      <c r="G40" s="22">
        <v>857.15699</v>
      </c>
      <c r="H40" s="20">
        <v>2.2465680000000003</v>
      </c>
      <c r="I40" s="21">
        <v>388.72123366719995</v>
      </c>
      <c r="J40" s="23">
        <v>405.86496999999997</v>
      </c>
      <c r="K40" s="22">
        <v>0</v>
      </c>
      <c r="L40" s="21">
        <v>0</v>
      </c>
      <c r="M40" s="22">
        <v>0</v>
      </c>
      <c r="N40" s="24">
        <v>10.108984999999999</v>
      </c>
      <c r="O40" s="25">
        <v>1600.3395538367997</v>
      </c>
      <c r="P40" s="26">
        <v>1670.9191799999999</v>
      </c>
      <c r="Q40" s="58" t="s">
        <v>21</v>
      </c>
      <c r="R40" s="38"/>
      <c r="S40" s="38"/>
      <c r="T40" s="38"/>
      <c r="U40" s="22"/>
    </row>
    <row r="41" spans="1:17" ht="15" customHeight="1">
      <c r="A41" s="19"/>
      <c r="B41" s="20"/>
      <c r="C41" s="21"/>
      <c r="D41" s="23"/>
      <c r="E41" s="22"/>
      <c r="F41" s="21"/>
      <c r="G41" s="22"/>
      <c r="H41" s="20"/>
      <c r="I41" s="21"/>
      <c r="J41" s="23"/>
      <c r="K41" s="22"/>
      <c r="L41" s="21"/>
      <c r="M41" s="22"/>
      <c r="N41" s="32"/>
      <c r="O41" s="33"/>
      <c r="P41" s="34"/>
      <c r="Q41" s="34"/>
    </row>
    <row r="42" spans="1:17" ht="21.75" customHeight="1">
      <c r="A42" s="35">
        <v>1996</v>
      </c>
      <c r="B42" s="20"/>
      <c r="C42" s="21"/>
      <c r="D42" s="23"/>
      <c r="E42" s="22"/>
      <c r="F42" s="21"/>
      <c r="G42" s="22"/>
      <c r="H42" s="20"/>
      <c r="I42" s="21"/>
      <c r="J42" s="23"/>
      <c r="K42" s="22"/>
      <c r="L42" s="21"/>
      <c r="M42" s="22"/>
      <c r="N42" s="32"/>
      <c r="O42" s="33"/>
      <c r="P42" s="34"/>
      <c r="Q42" s="57">
        <v>1996</v>
      </c>
    </row>
    <row r="43" spans="1:17" ht="27.75" customHeight="1">
      <c r="A43" s="37" t="s">
        <v>10</v>
      </c>
      <c r="B43" s="20">
        <v>1.831574</v>
      </c>
      <c r="C43" s="21">
        <v>304.15014360069</v>
      </c>
      <c r="D43" s="23">
        <v>319.609663</v>
      </c>
      <c r="E43" s="22">
        <v>0</v>
      </c>
      <c r="F43" s="21">
        <v>0</v>
      </c>
      <c r="G43" s="22">
        <v>0</v>
      </c>
      <c r="H43" s="20">
        <v>1.912856</v>
      </c>
      <c r="I43" s="21">
        <v>328.8610265128848</v>
      </c>
      <c r="J43" s="23">
        <v>345.57656496</v>
      </c>
      <c r="K43" s="22">
        <v>0</v>
      </c>
      <c r="L43" s="21">
        <v>0</v>
      </c>
      <c r="M43" s="22">
        <v>0</v>
      </c>
      <c r="N43" s="24">
        <v>3.74443</v>
      </c>
      <c r="O43" s="25">
        <v>633.0111701135747</v>
      </c>
      <c r="P43" s="26">
        <v>665.18622796</v>
      </c>
      <c r="Q43" s="58" t="s">
        <v>10</v>
      </c>
    </row>
    <row r="44" spans="1:17" ht="27.75" customHeight="1">
      <c r="A44" s="37" t="s">
        <v>11</v>
      </c>
      <c r="B44" s="20">
        <v>4.182225000000001</v>
      </c>
      <c r="C44" s="21">
        <v>754.9455632025</v>
      </c>
      <c r="D44" s="23">
        <v>807.169425</v>
      </c>
      <c r="E44" s="22">
        <v>0</v>
      </c>
      <c r="F44" s="21">
        <v>0</v>
      </c>
      <c r="G44" s="22">
        <v>0</v>
      </c>
      <c r="H44" s="20">
        <v>4.3123130000000005</v>
      </c>
      <c r="I44" s="21">
        <v>788.1534285922739</v>
      </c>
      <c r="J44" s="23">
        <v>842.6744665800001</v>
      </c>
      <c r="K44" s="22">
        <v>0</v>
      </c>
      <c r="L44" s="21">
        <v>0</v>
      </c>
      <c r="M44" s="22">
        <v>0</v>
      </c>
      <c r="N44" s="24">
        <v>8.494538000000002</v>
      </c>
      <c r="O44" s="25">
        <v>1543.0989917947738</v>
      </c>
      <c r="P44" s="26">
        <v>1649.8438915800002</v>
      </c>
      <c r="Q44" s="58" t="s">
        <v>11</v>
      </c>
    </row>
    <row r="45" spans="1:17" ht="27.75" customHeight="1">
      <c r="A45" s="37" t="s">
        <v>12</v>
      </c>
      <c r="B45" s="20">
        <v>0</v>
      </c>
      <c r="C45" s="21">
        <v>0</v>
      </c>
      <c r="D45" s="23">
        <v>0</v>
      </c>
      <c r="E45" s="22">
        <v>0</v>
      </c>
      <c r="F45" s="21">
        <v>0</v>
      </c>
      <c r="G45" s="22">
        <v>0</v>
      </c>
      <c r="H45" s="20">
        <v>0</v>
      </c>
      <c r="I45" s="21">
        <v>0</v>
      </c>
      <c r="J45" s="23">
        <v>0</v>
      </c>
      <c r="K45" s="22">
        <v>0</v>
      </c>
      <c r="L45" s="21">
        <v>0</v>
      </c>
      <c r="M45" s="22">
        <v>0</v>
      </c>
      <c r="N45" s="24">
        <v>0</v>
      </c>
      <c r="O45" s="25">
        <v>0</v>
      </c>
      <c r="P45" s="26">
        <v>0</v>
      </c>
      <c r="Q45" s="58" t="s">
        <v>12</v>
      </c>
    </row>
    <row r="46" spans="1:17" ht="27.75" customHeight="1">
      <c r="A46" s="37" t="s">
        <v>13</v>
      </c>
      <c r="B46" s="20">
        <v>1.372018</v>
      </c>
      <c r="C46" s="21">
        <v>287.89322609528006</v>
      </c>
      <c r="D46" s="23">
        <v>310.076068</v>
      </c>
      <c r="E46" s="22">
        <v>4.689254</v>
      </c>
      <c r="F46" s="21">
        <v>865.91163948978</v>
      </c>
      <c r="G46" s="22">
        <v>932.6321429999999</v>
      </c>
      <c r="H46" s="20">
        <v>2.6</v>
      </c>
      <c r="I46" s="21">
        <v>453.60470376</v>
      </c>
      <c r="J46" s="23">
        <v>488.556</v>
      </c>
      <c r="K46" s="22">
        <v>2.3163240000000003</v>
      </c>
      <c r="L46" s="21">
        <v>323.66743424652</v>
      </c>
      <c r="M46" s="22">
        <v>348.606762</v>
      </c>
      <c r="N46" s="24">
        <v>10.977596</v>
      </c>
      <c r="O46" s="25">
        <v>1931.0770035915798</v>
      </c>
      <c r="P46" s="26">
        <v>2079.870973</v>
      </c>
      <c r="Q46" s="58" t="s">
        <v>13</v>
      </c>
    </row>
    <row r="47" spans="1:17" ht="27.75" customHeight="1">
      <c r="A47" s="37" t="s">
        <v>14</v>
      </c>
      <c r="B47" s="20">
        <v>3.9</v>
      </c>
      <c r="C47" s="21">
        <v>850.9313070000001</v>
      </c>
      <c r="D47" s="23">
        <v>957.9</v>
      </c>
      <c r="E47" s="22">
        <v>3.6</v>
      </c>
      <c r="F47" s="21">
        <v>573.3281820000001</v>
      </c>
      <c r="G47" s="22">
        <v>645.4</v>
      </c>
      <c r="H47" s="20">
        <v>2.3</v>
      </c>
      <c r="I47" s="21">
        <v>384.40348758</v>
      </c>
      <c r="J47" s="23">
        <v>432.726</v>
      </c>
      <c r="K47" s="22">
        <v>2.471189</v>
      </c>
      <c r="L47" s="21">
        <v>309.52761673617005</v>
      </c>
      <c r="M47" s="22">
        <v>348.43764899999996</v>
      </c>
      <c r="N47" s="24">
        <v>12.271189</v>
      </c>
      <c r="O47" s="25">
        <v>2118.1905933161697</v>
      </c>
      <c r="P47" s="26">
        <v>2384.463649</v>
      </c>
      <c r="Q47" s="58" t="s">
        <v>14</v>
      </c>
    </row>
    <row r="48" spans="1:17" ht="27.75" customHeight="1">
      <c r="A48" s="37" t="s">
        <v>15</v>
      </c>
      <c r="B48" s="20">
        <v>3.110373</v>
      </c>
      <c r="C48" s="21">
        <v>586.4431000239</v>
      </c>
      <c r="D48" s="23">
        <v>653.17833</v>
      </c>
      <c r="E48" s="22">
        <v>0</v>
      </c>
      <c r="F48" s="21">
        <v>0</v>
      </c>
      <c r="G48" s="22">
        <v>0</v>
      </c>
      <c r="H48" s="20">
        <v>2.1067139999999998</v>
      </c>
      <c r="I48" s="21">
        <v>343.8859049918092</v>
      </c>
      <c r="J48" s="23">
        <v>383.01895124</v>
      </c>
      <c r="K48" s="22">
        <v>2.458038</v>
      </c>
      <c r="L48" s="21">
        <v>270.34528154865</v>
      </c>
      <c r="M48" s="22">
        <v>301.10965500000003</v>
      </c>
      <c r="N48" s="24">
        <v>7.6751249999999995</v>
      </c>
      <c r="O48" s="25">
        <v>1200.6742865643591</v>
      </c>
      <c r="P48" s="26">
        <v>1337.30693624</v>
      </c>
      <c r="Q48" s="58" t="s">
        <v>15</v>
      </c>
    </row>
    <row r="49" spans="1:17" ht="27.75" customHeight="1">
      <c r="A49" s="37" t="s">
        <v>16</v>
      </c>
      <c r="B49" s="20">
        <v>6.027876</v>
      </c>
      <c r="C49" s="21">
        <v>1215.9475169301</v>
      </c>
      <c r="D49" s="23">
        <v>1341.20241</v>
      </c>
      <c r="E49" s="22">
        <v>3.985522</v>
      </c>
      <c r="F49" s="21">
        <v>524.0023145283301</v>
      </c>
      <c r="G49" s="22">
        <v>577.979853</v>
      </c>
      <c r="H49" s="20">
        <v>3.916891</v>
      </c>
      <c r="I49" s="21">
        <v>690.1416135101881</v>
      </c>
      <c r="J49" s="23">
        <v>761.23318021</v>
      </c>
      <c r="K49" s="22">
        <v>3.230892</v>
      </c>
      <c r="L49" s="21">
        <v>383.71982849171997</v>
      </c>
      <c r="M49" s="22">
        <v>423.24685199999993</v>
      </c>
      <c r="N49" s="24">
        <v>17.161181</v>
      </c>
      <c r="O49" s="25">
        <v>2813.811273460338</v>
      </c>
      <c r="P49" s="26">
        <v>3103.66229521</v>
      </c>
      <c r="Q49" s="58" t="s">
        <v>16</v>
      </c>
    </row>
    <row r="50" spans="1:17" ht="27.75" customHeight="1">
      <c r="A50" s="37" t="s">
        <v>17</v>
      </c>
      <c r="B50" s="20">
        <v>0</v>
      </c>
      <c r="C50" s="21">
        <v>0</v>
      </c>
      <c r="D50" s="23">
        <v>0</v>
      </c>
      <c r="E50" s="22">
        <v>0.998482</v>
      </c>
      <c r="F50" s="21">
        <v>183.03972327600002</v>
      </c>
      <c r="G50" s="22">
        <v>199.69639999999998</v>
      </c>
      <c r="H50" s="20">
        <v>4.53386</v>
      </c>
      <c r="I50" s="21">
        <v>890.197466110194</v>
      </c>
      <c r="J50" s="23">
        <v>971.2057365999999</v>
      </c>
      <c r="K50" s="22">
        <v>2.299194</v>
      </c>
      <c r="L50" s="21">
        <v>253.94389652943002</v>
      </c>
      <c r="M50" s="22">
        <v>277.052877</v>
      </c>
      <c r="N50" s="24">
        <v>7.831536</v>
      </c>
      <c r="O50" s="25">
        <v>1327.1810859156242</v>
      </c>
      <c r="P50" s="26">
        <v>1447.9550136</v>
      </c>
      <c r="Q50" s="58" t="s">
        <v>17</v>
      </c>
    </row>
    <row r="51" spans="1:17" ht="27.75" customHeight="1">
      <c r="A51" s="37" t="s">
        <v>18</v>
      </c>
      <c r="B51" s="20">
        <v>3.2545150000000005</v>
      </c>
      <c r="C51" s="21">
        <v>667.206523069725</v>
      </c>
      <c r="D51" s="23">
        <v>714.3615275000001</v>
      </c>
      <c r="E51" s="22">
        <v>2.2</v>
      </c>
      <c r="F51" s="21">
        <v>470.03046750000004</v>
      </c>
      <c r="G51" s="22">
        <v>503.25</v>
      </c>
      <c r="H51" s="20">
        <v>0.493247</v>
      </c>
      <c r="I51" s="21">
        <v>84.9231826978002</v>
      </c>
      <c r="J51" s="23">
        <v>90.92515198000001</v>
      </c>
      <c r="K51" s="22">
        <v>4.696005</v>
      </c>
      <c r="L51" s="21">
        <v>569.0863168660126</v>
      </c>
      <c r="M51" s="22">
        <v>609.30664875</v>
      </c>
      <c r="N51" s="24">
        <v>10.643767</v>
      </c>
      <c r="O51" s="25">
        <v>1791.246490133538</v>
      </c>
      <c r="P51" s="26">
        <v>1917.8433282300002</v>
      </c>
      <c r="Q51" s="58" t="s">
        <v>18</v>
      </c>
    </row>
    <row r="52" spans="1:17" ht="27.75" customHeight="1">
      <c r="A52" s="37" t="s">
        <v>19</v>
      </c>
      <c r="B52" s="20">
        <v>3.518231</v>
      </c>
      <c r="C52" s="21">
        <v>799.1063106597201</v>
      </c>
      <c r="D52" s="23">
        <v>863.003057</v>
      </c>
      <c r="E52" s="22">
        <v>1.8</v>
      </c>
      <c r="F52" s="21">
        <v>397.93131</v>
      </c>
      <c r="G52" s="22">
        <v>429.75</v>
      </c>
      <c r="H52" s="20">
        <v>1.8076079999999999</v>
      </c>
      <c r="I52" s="21">
        <v>398.1570507513984</v>
      </c>
      <c r="J52" s="23">
        <v>429.99379103999996</v>
      </c>
      <c r="K52" s="22">
        <v>0</v>
      </c>
      <c r="L52" s="21">
        <v>0</v>
      </c>
      <c r="M52" s="22">
        <v>0</v>
      </c>
      <c r="N52" s="24">
        <v>7.125839</v>
      </c>
      <c r="O52" s="25">
        <v>1595.1946714111184</v>
      </c>
      <c r="P52" s="26">
        <v>1722.7468480399998</v>
      </c>
      <c r="Q52" s="58" t="s">
        <v>19</v>
      </c>
    </row>
    <row r="53" spans="1:17" ht="27.75" customHeight="1">
      <c r="A53" s="37" t="s">
        <v>20</v>
      </c>
      <c r="B53" s="20">
        <v>4.00623</v>
      </c>
      <c r="C53" s="21">
        <v>886.96796433795</v>
      </c>
      <c r="D53" s="23">
        <v>955.485855</v>
      </c>
      <c r="E53" s="22">
        <v>2.236014</v>
      </c>
      <c r="F53" s="21">
        <v>447.82568082994504</v>
      </c>
      <c r="G53" s="22">
        <v>482.4200205</v>
      </c>
      <c r="H53" s="20">
        <v>2.137239</v>
      </c>
      <c r="I53" s="21">
        <v>468.21871154915993</v>
      </c>
      <c r="J53" s="23">
        <v>504.388404</v>
      </c>
      <c r="K53" s="22">
        <v>4.592837</v>
      </c>
      <c r="L53" s="21">
        <v>609.67830619839</v>
      </c>
      <c r="M53" s="22">
        <v>656.775691</v>
      </c>
      <c r="N53" s="24">
        <v>12.97232</v>
      </c>
      <c r="O53" s="25">
        <v>2412.6906629154455</v>
      </c>
      <c r="P53" s="26">
        <v>2599.0699705</v>
      </c>
      <c r="Q53" s="58" t="s">
        <v>20</v>
      </c>
    </row>
    <row r="54" spans="1:17" ht="27.75" customHeight="1">
      <c r="A54" s="37" t="s">
        <v>21</v>
      </c>
      <c r="B54" s="20">
        <v>0</v>
      </c>
      <c r="C54" s="21">
        <v>0</v>
      </c>
      <c r="D54" s="23">
        <v>0</v>
      </c>
      <c r="E54" s="22">
        <v>0</v>
      </c>
      <c r="F54" s="21">
        <v>0</v>
      </c>
      <c r="G54" s="22">
        <v>0</v>
      </c>
      <c r="H54" s="20">
        <v>0</v>
      </c>
      <c r="I54" s="21">
        <v>0</v>
      </c>
      <c r="J54" s="23">
        <v>0</v>
      </c>
      <c r="K54" s="22">
        <v>0</v>
      </c>
      <c r="L54" s="21">
        <v>0</v>
      </c>
      <c r="M54" s="22">
        <v>0</v>
      </c>
      <c r="N54" s="24">
        <v>0</v>
      </c>
      <c r="O54" s="25">
        <v>0</v>
      </c>
      <c r="P54" s="26">
        <v>0</v>
      </c>
      <c r="Q54" s="58" t="s">
        <v>21</v>
      </c>
    </row>
    <row r="55" spans="1:17" ht="27.75" customHeight="1">
      <c r="A55" s="19"/>
      <c r="B55" s="20"/>
      <c r="C55" s="21"/>
      <c r="D55" s="23"/>
      <c r="E55" s="22"/>
      <c r="F55" s="21"/>
      <c r="G55" s="22"/>
      <c r="H55" s="20"/>
      <c r="I55" s="21"/>
      <c r="J55" s="23"/>
      <c r="K55" s="22"/>
      <c r="L55" s="21"/>
      <c r="M55" s="22"/>
      <c r="N55" s="32"/>
      <c r="O55" s="33"/>
      <c r="P55" s="34"/>
      <c r="Q55" s="34"/>
    </row>
    <row r="56" spans="1:17" ht="27.75" customHeight="1">
      <c r="A56" s="35">
        <v>1997</v>
      </c>
      <c r="B56" s="20"/>
      <c r="C56" s="21"/>
      <c r="D56" s="23"/>
      <c r="E56" s="22"/>
      <c r="F56" s="21"/>
      <c r="G56" s="22"/>
      <c r="H56" s="20"/>
      <c r="I56" s="21"/>
      <c r="J56" s="23"/>
      <c r="K56" s="22"/>
      <c r="L56" s="21"/>
      <c r="M56" s="22"/>
      <c r="N56" s="32"/>
      <c r="O56" s="33"/>
      <c r="P56" s="39"/>
      <c r="Q56" s="57">
        <v>1997</v>
      </c>
    </row>
    <row r="57" spans="1:17" ht="27.75" customHeight="1">
      <c r="A57" s="37" t="s">
        <v>10</v>
      </c>
      <c r="B57" s="20">
        <v>4.1650979999999995</v>
      </c>
      <c r="C57" s="21">
        <v>847.585481156</v>
      </c>
      <c r="D57" s="23">
        <v>933.38195</v>
      </c>
      <c r="E57" s="22">
        <v>5.198726</v>
      </c>
      <c r="F57" s="21">
        <v>1049.1810936392</v>
      </c>
      <c r="G57" s="22">
        <v>1155.38399</v>
      </c>
      <c r="H57" s="20">
        <v>5.2</v>
      </c>
      <c r="I57" s="21">
        <v>1195.1229529000002</v>
      </c>
      <c r="J57" s="23">
        <v>1316.09875</v>
      </c>
      <c r="K57" s="22">
        <v>4.605502</v>
      </c>
      <c r="L57" s="21">
        <v>543.6813533008001</v>
      </c>
      <c r="M57" s="22">
        <v>598.7152600000001</v>
      </c>
      <c r="N57" s="24">
        <v>19.169326</v>
      </c>
      <c r="O57" s="25">
        <v>3635.5708809960006</v>
      </c>
      <c r="P57" s="26">
        <v>4003.5799500000003</v>
      </c>
      <c r="Q57" s="58" t="s">
        <v>10</v>
      </c>
    </row>
    <row r="58" spans="1:17" ht="27.75" customHeight="1">
      <c r="A58" s="37" t="s">
        <v>11</v>
      </c>
      <c r="B58" s="20">
        <v>4.411356</v>
      </c>
      <c r="C58" s="21">
        <v>869.8017560672</v>
      </c>
      <c r="D58" s="23">
        <v>973.2483199999999</v>
      </c>
      <c r="E58" s="22">
        <v>0.94</v>
      </c>
      <c r="F58" s="21">
        <v>145.7551639</v>
      </c>
      <c r="G58" s="22">
        <v>163.09</v>
      </c>
      <c r="H58" s="20">
        <v>5.06362</v>
      </c>
      <c r="I58" s="21">
        <v>1115.0533325316</v>
      </c>
      <c r="J58" s="23">
        <v>1247.66796</v>
      </c>
      <c r="K58" s="22">
        <v>4.693299</v>
      </c>
      <c r="L58" s="21">
        <v>500.18795752610004</v>
      </c>
      <c r="M58" s="22">
        <v>559.67591</v>
      </c>
      <c r="N58" s="24">
        <v>15.108274999999999</v>
      </c>
      <c r="O58" s="25">
        <v>2630.7982100248996</v>
      </c>
      <c r="P58" s="26">
        <v>2943.6821899999995</v>
      </c>
      <c r="Q58" s="58" t="s">
        <v>11</v>
      </c>
    </row>
    <row r="59" spans="1:17" ht="27.75" customHeight="1">
      <c r="A59" s="37" t="s">
        <v>12</v>
      </c>
      <c r="B59" s="20">
        <v>3.892511</v>
      </c>
      <c r="C59" s="21">
        <v>757.2859490392</v>
      </c>
      <c r="D59" s="23">
        <v>889.43876</v>
      </c>
      <c r="E59" s="22">
        <v>0</v>
      </c>
      <c r="F59" s="21">
        <v>0</v>
      </c>
      <c r="G59" s="22">
        <v>0</v>
      </c>
      <c r="H59" s="20">
        <v>2.919575</v>
      </c>
      <c r="I59" s="21">
        <v>502.64757213859997</v>
      </c>
      <c r="J59" s="23">
        <v>590.3638300000001</v>
      </c>
      <c r="K59" s="22">
        <v>0</v>
      </c>
      <c r="L59" s="21">
        <v>0</v>
      </c>
      <c r="M59" s="22">
        <v>0</v>
      </c>
      <c r="N59" s="24">
        <v>6.812086</v>
      </c>
      <c r="O59" s="25">
        <v>1259.9335211778</v>
      </c>
      <c r="P59" s="26">
        <v>1479.8025900000002</v>
      </c>
      <c r="Q59" s="58" t="s">
        <v>12</v>
      </c>
    </row>
    <row r="60" spans="1:17" ht="27.75" customHeight="1">
      <c r="A60" s="37" t="s">
        <v>13</v>
      </c>
      <c r="B60" s="20">
        <v>4.011259</v>
      </c>
      <c r="C60" s="21">
        <v>697.2188692005</v>
      </c>
      <c r="D60" s="23">
        <v>846.3756500000001</v>
      </c>
      <c r="E60" s="22">
        <v>0.56</v>
      </c>
      <c r="F60" s="21">
        <v>81.882738</v>
      </c>
      <c r="G60" s="22">
        <v>99.4</v>
      </c>
      <c r="H60" s="20">
        <v>0</v>
      </c>
      <c r="I60" s="21">
        <v>0</v>
      </c>
      <c r="J60" s="23">
        <v>0</v>
      </c>
      <c r="K60" s="22">
        <v>0</v>
      </c>
      <c r="L60" s="21">
        <v>0</v>
      </c>
      <c r="M60" s="22">
        <v>0</v>
      </c>
      <c r="N60" s="24">
        <v>4.5712589999999995</v>
      </c>
      <c r="O60" s="25">
        <v>779.1016072005</v>
      </c>
      <c r="P60" s="26">
        <v>945.77565</v>
      </c>
      <c r="Q60" s="58" t="s">
        <v>13</v>
      </c>
    </row>
    <row r="61" spans="1:17" ht="27.75" customHeight="1">
      <c r="A61" s="37" t="s">
        <v>14</v>
      </c>
      <c r="B61" s="20">
        <v>0</v>
      </c>
      <c r="C61" s="21">
        <v>0</v>
      </c>
      <c r="D61" s="23">
        <v>0</v>
      </c>
      <c r="E61" s="22">
        <v>4.283874</v>
      </c>
      <c r="F61" s="21">
        <v>623.8580255704567</v>
      </c>
      <c r="G61" s="22">
        <v>759.1453115400001</v>
      </c>
      <c r="H61" s="20">
        <v>1.739356</v>
      </c>
      <c r="I61" s="21">
        <v>270.3293055041144</v>
      </c>
      <c r="J61" s="23">
        <v>328.951807036</v>
      </c>
      <c r="K61" s="22">
        <v>4.641305999999999</v>
      </c>
      <c r="L61" s="21">
        <v>429.87855825485303</v>
      </c>
      <c r="M61" s="22">
        <v>523.100254633</v>
      </c>
      <c r="N61" s="24">
        <v>10.664535999999998</v>
      </c>
      <c r="O61" s="25">
        <v>1324.0658893294242</v>
      </c>
      <c r="P61" s="26">
        <v>1611.197373209</v>
      </c>
      <c r="Q61" s="58" t="s">
        <v>14</v>
      </c>
    </row>
    <row r="62" spans="1:17" ht="27.75" customHeight="1">
      <c r="A62" s="37" t="s">
        <v>15</v>
      </c>
      <c r="B62" s="20">
        <v>0</v>
      </c>
      <c r="C62" s="21">
        <v>0</v>
      </c>
      <c r="D62" s="23">
        <v>0</v>
      </c>
      <c r="E62" s="22">
        <v>0</v>
      </c>
      <c r="F62" s="21">
        <v>0</v>
      </c>
      <c r="G62" s="22">
        <v>0</v>
      </c>
      <c r="H62" s="20">
        <v>0</v>
      </c>
      <c r="I62" s="21">
        <v>0</v>
      </c>
      <c r="J62" s="23">
        <v>0</v>
      </c>
      <c r="K62" s="22">
        <v>0</v>
      </c>
      <c r="L62" s="21">
        <v>0</v>
      </c>
      <c r="M62" s="22">
        <v>0</v>
      </c>
      <c r="N62" s="24">
        <v>0</v>
      </c>
      <c r="O62" s="25">
        <v>0</v>
      </c>
      <c r="P62" s="26">
        <v>0</v>
      </c>
      <c r="Q62" s="58" t="s">
        <v>15</v>
      </c>
    </row>
    <row r="63" spans="1:17" ht="27.75" customHeight="1">
      <c r="A63" s="37" t="s">
        <v>16</v>
      </c>
      <c r="B63" s="20">
        <v>0</v>
      </c>
      <c r="C63" s="21">
        <v>0</v>
      </c>
      <c r="D63" s="23">
        <v>0</v>
      </c>
      <c r="E63" s="22">
        <v>0</v>
      </c>
      <c r="F63" s="21">
        <v>0</v>
      </c>
      <c r="G63" s="22">
        <v>0</v>
      </c>
      <c r="H63" s="20">
        <v>0</v>
      </c>
      <c r="I63" s="21">
        <v>0</v>
      </c>
      <c r="J63" s="23">
        <v>0</v>
      </c>
      <c r="K63" s="22">
        <v>0</v>
      </c>
      <c r="L63" s="21">
        <v>0</v>
      </c>
      <c r="M63" s="22">
        <v>0</v>
      </c>
      <c r="N63" s="24">
        <v>0</v>
      </c>
      <c r="O63" s="25">
        <v>0</v>
      </c>
      <c r="P63" s="26">
        <v>0</v>
      </c>
      <c r="Q63" s="58" t="s">
        <v>16</v>
      </c>
    </row>
    <row r="64" spans="1:17" ht="27.75" customHeight="1">
      <c r="A64" s="37" t="s">
        <v>17</v>
      </c>
      <c r="B64" s="20">
        <v>5.023083</v>
      </c>
      <c r="C64" s="21">
        <v>1092.19540833741</v>
      </c>
      <c r="D64" s="23">
        <v>1110.1013429999998</v>
      </c>
      <c r="E64" s="22">
        <v>3.968862</v>
      </c>
      <c r="F64" s="21">
        <v>810.2551831075499</v>
      </c>
      <c r="G64" s="22">
        <v>823.538865</v>
      </c>
      <c r="H64" s="20">
        <v>0</v>
      </c>
      <c r="I64" s="21">
        <v>0</v>
      </c>
      <c r="J64" s="23">
        <v>0</v>
      </c>
      <c r="K64" s="22">
        <v>4.442810000000001</v>
      </c>
      <c r="L64" s="21">
        <v>563.8780242363</v>
      </c>
      <c r="M64" s="22">
        <v>573.12249</v>
      </c>
      <c r="N64" s="24">
        <v>13.434755</v>
      </c>
      <c r="O64" s="25">
        <v>2466.32861568126</v>
      </c>
      <c r="P64" s="26">
        <v>2506.7626979999995</v>
      </c>
      <c r="Q64" s="58" t="s">
        <v>17</v>
      </c>
    </row>
    <row r="65" spans="1:17" ht="27.75" customHeight="1">
      <c r="A65" s="37" t="s">
        <v>18</v>
      </c>
      <c r="B65" s="20">
        <v>0</v>
      </c>
      <c r="C65" s="21">
        <v>0</v>
      </c>
      <c r="D65" s="23">
        <v>0</v>
      </c>
      <c r="E65" s="22">
        <v>0</v>
      </c>
      <c r="F65" s="21">
        <v>0</v>
      </c>
      <c r="G65" s="22">
        <v>0</v>
      </c>
      <c r="H65" s="20">
        <v>0</v>
      </c>
      <c r="I65" s="21">
        <v>0</v>
      </c>
      <c r="J65" s="23">
        <v>0</v>
      </c>
      <c r="K65" s="22">
        <v>0</v>
      </c>
      <c r="L65" s="21">
        <v>0</v>
      </c>
      <c r="M65" s="22">
        <v>0</v>
      </c>
      <c r="N65" s="24">
        <v>0</v>
      </c>
      <c r="O65" s="25">
        <v>0</v>
      </c>
      <c r="P65" s="26">
        <v>0</v>
      </c>
      <c r="Q65" s="58" t="s">
        <v>18</v>
      </c>
    </row>
    <row r="66" spans="1:17" ht="27.75" customHeight="1">
      <c r="A66" s="37" t="s">
        <v>19</v>
      </c>
      <c r="B66" s="20">
        <v>0</v>
      </c>
      <c r="C66" s="21">
        <v>0</v>
      </c>
      <c r="D66" s="23">
        <v>0</v>
      </c>
      <c r="E66" s="22">
        <v>0</v>
      </c>
      <c r="F66" s="21">
        <v>0</v>
      </c>
      <c r="G66" s="22">
        <v>0</v>
      </c>
      <c r="H66" s="20">
        <v>0</v>
      </c>
      <c r="I66" s="21">
        <v>0</v>
      </c>
      <c r="J66" s="23">
        <v>0</v>
      </c>
      <c r="K66" s="22">
        <v>0</v>
      </c>
      <c r="L66" s="21">
        <v>0</v>
      </c>
      <c r="M66" s="22">
        <v>0</v>
      </c>
      <c r="N66" s="24">
        <v>0</v>
      </c>
      <c r="O66" s="25">
        <v>0</v>
      </c>
      <c r="P66" s="26">
        <v>0</v>
      </c>
      <c r="Q66" s="58" t="s">
        <v>19</v>
      </c>
    </row>
    <row r="67" spans="1:17" ht="27.75" customHeight="1">
      <c r="A67" s="37" t="s">
        <v>20</v>
      </c>
      <c r="B67" s="20">
        <v>0</v>
      </c>
      <c r="C67" s="21">
        <v>0</v>
      </c>
      <c r="D67" s="23">
        <v>0</v>
      </c>
      <c r="E67" s="22">
        <v>0</v>
      </c>
      <c r="F67" s="21">
        <v>0</v>
      </c>
      <c r="G67" s="22">
        <v>0</v>
      </c>
      <c r="H67" s="20">
        <v>0</v>
      </c>
      <c r="I67" s="21">
        <v>0</v>
      </c>
      <c r="J67" s="23">
        <v>0</v>
      </c>
      <c r="K67" s="22">
        <v>0</v>
      </c>
      <c r="L67" s="21">
        <v>0</v>
      </c>
      <c r="M67" s="22">
        <v>0</v>
      </c>
      <c r="N67" s="24">
        <v>0</v>
      </c>
      <c r="O67" s="25">
        <v>0</v>
      </c>
      <c r="P67" s="26">
        <v>0</v>
      </c>
      <c r="Q67" s="58" t="s">
        <v>20</v>
      </c>
    </row>
    <row r="68" spans="1:17" ht="27.75" customHeight="1">
      <c r="A68" s="37" t="s">
        <v>21</v>
      </c>
      <c r="B68" s="20">
        <v>0</v>
      </c>
      <c r="C68" s="21">
        <v>0</v>
      </c>
      <c r="D68" s="23">
        <v>0</v>
      </c>
      <c r="E68" s="22">
        <v>0</v>
      </c>
      <c r="F68" s="21">
        <v>0</v>
      </c>
      <c r="G68" s="22">
        <v>0</v>
      </c>
      <c r="H68" s="20">
        <v>0</v>
      </c>
      <c r="I68" s="21">
        <v>0</v>
      </c>
      <c r="J68" s="23">
        <v>0</v>
      </c>
      <c r="K68" s="22">
        <v>0</v>
      </c>
      <c r="L68" s="21">
        <v>0</v>
      </c>
      <c r="M68" s="22">
        <v>0</v>
      </c>
      <c r="N68" s="24">
        <v>0</v>
      </c>
      <c r="O68" s="25">
        <v>0</v>
      </c>
      <c r="P68" s="26">
        <v>0</v>
      </c>
      <c r="Q68" s="58" t="s">
        <v>21</v>
      </c>
    </row>
    <row r="69" spans="1:17" ht="27.75" customHeight="1">
      <c r="A69" s="40"/>
      <c r="B69" s="20"/>
      <c r="C69" s="21"/>
      <c r="D69" s="23"/>
      <c r="E69" s="22"/>
      <c r="F69" s="21"/>
      <c r="G69" s="22"/>
      <c r="H69" s="20"/>
      <c r="I69" s="21"/>
      <c r="J69" s="23"/>
      <c r="K69" s="22"/>
      <c r="L69" s="21"/>
      <c r="M69" s="22"/>
      <c r="N69" s="32"/>
      <c r="O69" s="33"/>
      <c r="P69" s="34"/>
      <c r="Q69" s="34"/>
    </row>
    <row r="70" spans="1:17" ht="27.75" customHeight="1">
      <c r="A70" s="35">
        <v>1998</v>
      </c>
      <c r="B70" s="20"/>
      <c r="C70" s="21"/>
      <c r="D70" s="23"/>
      <c r="E70" s="22"/>
      <c r="F70" s="21"/>
      <c r="G70" s="22"/>
      <c r="H70" s="20"/>
      <c r="I70" s="21"/>
      <c r="J70" s="23"/>
      <c r="K70" s="22"/>
      <c r="L70" s="21"/>
      <c r="M70" s="22"/>
      <c r="N70" s="32"/>
      <c r="O70" s="33"/>
      <c r="P70" s="34"/>
      <c r="Q70" s="57">
        <v>1998</v>
      </c>
    </row>
    <row r="71" spans="1:17" ht="27.75" customHeight="1">
      <c r="A71" s="37" t="s">
        <v>10</v>
      </c>
      <c r="B71" s="20">
        <v>0</v>
      </c>
      <c r="C71" s="21">
        <v>0</v>
      </c>
      <c r="D71" s="23">
        <v>0</v>
      </c>
      <c r="E71" s="22">
        <v>0</v>
      </c>
      <c r="F71" s="21">
        <v>0</v>
      </c>
      <c r="G71" s="22">
        <v>0</v>
      </c>
      <c r="H71" s="20">
        <v>0</v>
      </c>
      <c r="I71" s="21">
        <v>0</v>
      </c>
      <c r="J71" s="23">
        <v>0</v>
      </c>
      <c r="K71" s="22">
        <v>0</v>
      </c>
      <c r="L71" s="21">
        <v>0</v>
      </c>
      <c r="M71" s="22">
        <v>0</v>
      </c>
      <c r="N71" s="24">
        <v>0</v>
      </c>
      <c r="O71" s="25">
        <v>0</v>
      </c>
      <c r="P71" s="26">
        <v>0</v>
      </c>
      <c r="Q71" s="58" t="s">
        <v>10</v>
      </c>
    </row>
    <row r="72" spans="1:17" ht="27.75" customHeight="1">
      <c r="A72" s="37" t="s">
        <v>11</v>
      </c>
      <c r="B72" s="20">
        <v>0</v>
      </c>
      <c r="C72" s="21">
        <v>0</v>
      </c>
      <c r="D72" s="23">
        <v>0</v>
      </c>
      <c r="E72" s="22">
        <v>0</v>
      </c>
      <c r="F72" s="21">
        <v>0</v>
      </c>
      <c r="G72" s="22">
        <v>0</v>
      </c>
      <c r="H72" s="20">
        <v>0</v>
      </c>
      <c r="I72" s="21">
        <v>0</v>
      </c>
      <c r="J72" s="23">
        <v>0</v>
      </c>
      <c r="K72" s="22">
        <v>0</v>
      </c>
      <c r="L72" s="21">
        <v>0</v>
      </c>
      <c r="M72" s="22">
        <v>0</v>
      </c>
      <c r="N72" s="24">
        <v>0</v>
      </c>
      <c r="O72" s="25">
        <v>0</v>
      </c>
      <c r="P72" s="26">
        <v>0</v>
      </c>
      <c r="Q72" s="58" t="s">
        <v>11</v>
      </c>
    </row>
    <row r="73" spans="1:17" ht="27.75" customHeight="1">
      <c r="A73" s="37" t="s">
        <v>12</v>
      </c>
      <c r="B73" s="20">
        <v>6.064269</v>
      </c>
      <c r="C73" s="21">
        <v>3038.1250041472003</v>
      </c>
      <c r="D73" s="23">
        <v>1961.1814399999998</v>
      </c>
      <c r="E73" s="22">
        <v>8.366065999999998</v>
      </c>
      <c r="F73" s="21">
        <v>3500.568875104401</v>
      </c>
      <c r="G73" s="22">
        <v>2259.6998799999997</v>
      </c>
      <c r="H73" s="20">
        <v>4.361618</v>
      </c>
      <c r="I73" s="21">
        <v>1786.4777531854</v>
      </c>
      <c r="J73" s="23">
        <v>1153.21358</v>
      </c>
      <c r="K73" s="22">
        <v>0</v>
      </c>
      <c r="L73" s="21">
        <v>0</v>
      </c>
      <c r="M73" s="22">
        <v>0</v>
      </c>
      <c r="N73" s="24">
        <v>18.791953</v>
      </c>
      <c r="O73" s="25">
        <v>8325.171632437</v>
      </c>
      <c r="P73" s="26">
        <v>5374.0949</v>
      </c>
      <c r="Q73" s="58" t="s">
        <v>12</v>
      </c>
    </row>
    <row r="74" spans="1:17" ht="27.75" customHeight="1">
      <c r="A74" s="37" t="s">
        <v>13</v>
      </c>
      <c r="B74" s="20">
        <v>2.350787</v>
      </c>
      <c r="C74" s="21">
        <v>813.6424301418001</v>
      </c>
      <c r="D74" s="23">
        <v>541.1511700000001</v>
      </c>
      <c r="E74" s="22">
        <v>4.471526</v>
      </c>
      <c r="F74" s="21">
        <v>1634.1898526982002</v>
      </c>
      <c r="G74" s="22">
        <v>1086.8948300000002</v>
      </c>
      <c r="H74" s="20">
        <v>1.318891</v>
      </c>
      <c r="I74" s="21">
        <v>401.14215654840007</v>
      </c>
      <c r="J74" s="23">
        <v>266.79846000000003</v>
      </c>
      <c r="K74" s="22">
        <v>0</v>
      </c>
      <c r="L74" s="21">
        <v>0</v>
      </c>
      <c r="M74" s="22">
        <v>0</v>
      </c>
      <c r="N74" s="24">
        <v>8.141204</v>
      </c>
      <c r="O74" s="25">
        <v>2848.9744393884002</v>
      </c>
      <c r="P74" s="26">
        <v>1894.8444600000003</v>
      </c>
      <c r="Q74" s="58" t="s">
        <v>13</v>
      </c>
    </row>
    <row r="75" spans="1:17" ht="27.75" customHeight="1">
      <c r="A75" s="37" t="s">
        <v>14</v>
      </c>
      <c r="B75" s="20">
        <v>0</v>
      </c>
      <c r="C75" s="21">
        <v>0</v>
      </c>
      <c r="D75" s="23">
        <v>0</v>
      </c>
      <c r="E75" s="22">
        <v>0</v>
      </c>
      <c r="F75" s="21">
        <v>0</v>
      </c>
      <c r="G75" s="22">
        <v>0</v>
      </c>
      <c r="H75" s="20">
        <v>0.997672</v>
      </c>
      <c r="I75" s="21">
        <v>260.376429248</v>
      </c>
      <c r="J75" s="23">
        <v>169.60424</v>
      </c>
      <c r="K75" s="22">
        <v>0</v>
      </c>
      <c r="L75" s="21">
        <v>0</v>
      </c>
      <c r="M75" s="22">
        <v>0</v>
      </c>
      <c r="N75" s="24">
        <v>0.997672</v>
      </c>
      <c r="O75" s="25">
        <v>260.376429248</v>
      </c>
      <c r="P75" s="26">
        <v>169.60424</v>
      </c>
      <c r="Q75" s="58" t="s">
        <v>14</v>
      </c>
    </row>
    <row r="76" spans="1:17" ht="27.75" customHeight="1">
      <c r="A76" s="37" t="s">
        <v>15</v>
      </c>
      <c r="B76" s="20">
        <v>0</v>
      </c>
      <c r="C76" s="21">
        <v>0</v>
      </c>
      <c r="D76" s="23">
        <v>0</v>
      </c>
      <c r="E76" s="22">
        <v>0</v>
      </c>
      <c r="F76" s="21">
        <v>0</v>
      </c>
      <c r="G76" s="22">
        <v>0</v>
      </c>
      <c r="H76" s="20">
        <v>0</v>
      </c>
      <c r="I76" s="21">
        <v>0</v>
      </c>
      <c r="J76" s="23">
        <v>0</v>
      </c>
      <c r="K76" s="22">
        <v>0</v>
      </c>
      <c r="L76" s="21">
        <v>0</v>
      </c>
      <c r="M76" s="22">
        <v>0</v>
      </c>
      <c r="N76" s="24">
        <v>0</v>
      </c>
      <c r="O76" s="25">
        <v>0</v>
      </c>
      <c r="P76" s="26">
        <v>0</v>
      </c>
      <c r="Q76" s="58" t="s">
        <v>15</v>
      </c>
    </row>
    <row r="77" spans="1:17" ht="27.75" customHeight="1">
      <c r="A77" s="37" t="s">
        <v>16</v>
      </c>
      <c r="B77" s="20">
        <v>9.370026</v>
      </c>
      <c r="C77" s="21">
        <v>2575.2820253118007</v>
      </c>
      <c r="D77" s="23">
        <v>1643.7935400000001</v>
      </c>
      <c r="E77" s="22">
        <v>4.01905</v>
      </c>
      <c r="F77" s="21">
        <v>740.7861698041</v>
      </c>
      <c r="G77" s="22">
        <v>472.84123</v>
      </c>
      <c r="H77" s="20">
        <v>5.277358</v>
      </c>
      <c r="I77" s="21">
        <v>1139.8305704996</v>
      </c>
      <c r="J77" s="23">
        <v>727.54988</v>
      </c>
      <c r="K77" s="22">
        <v>2.438596</v>
      </c>
      <c r="L77" s="21">
        <v>380.137278801</v>
      </c>
      <c r="M77" s="22">
        <v>242.6403</v>
      </c>
      <c r="N77" s="24">
        <v>21.10503</v>
      </c>
      <c r="O77" s="25">
        <v>4836.0360444165</v>
      </c>
      <c r="P77" s="26">
        <v>3086.82495</v>
      </c>
      <c r="Q77" s="58" t="s">
        <v>16</v>
      </c>
    </row>
    <row r="78" spans="1:17" ht="27.75" customHeight="1">
      <c r="A78" s="37" t="s">
        <v>17</v>
      </c>
      <c r="B78" s="20">
        <v>0.98563</v>
      </c>
      <c r="C78" s="21">
        <v>373.0540958456</v>
      </c>
      <c r="D78" s="23">
        <v>233.95132</v>
      </c>
      <c r="E78" s="22">
        <v>0</v>
      </c>
      <c r="F78" s="21">
        <v>0</v>
      </c>
      <c r="G78" s="22">
        <v>0</v>
      </c>
      <c r="H78" s="20">
        <v>2</v>
      </c>
      <c r="I78" s="21">
        <v>400.399038</v>
      </c>
      <c r="J78" s="23">
        <v>251.1</v>
      </c>
      <c r="K78" s="22">
        <v>0</v>
      </c>
      <c r="L78" s="21">
        <v>0</v>
      </c>
      <c r="M78" s="22">
        <v>0</v>
      </c>
      <c r="N78" s="24">
        <v>2.98563</v>
      </c>
      <c r="O78" s="25">
        <v>773.4531338456001</v>
      </c>
      <c r="P78" s="26">
        <v>485.05132000000003</v>
      </c>
      <c r="Q78" s="58" t="s">
        <v>17</v>
      </c>
    </row>
    <row r="79" spans="1:17" ht="27.75" customHeight="1">
      <c r="A79" s="37" t="s">
        <v>18</v>
      </c>
      <c r="B79" s="20">
        <v>1.400751</v>
      </c>
      <c r="C79" s="21">
        <v>399.788631658</v>
      </c>
      <c r="D79" s="23">
        <v>250.3702</v>
      </c>
      <c r="E79" s="22">
        <v>0.526096</v>
      </c>
      <c r="F79" s="21">
        <v>117.85269870789998</v>
      </c>
      <c r="G79" s="22">
        <v>73.80601</v>
      </c>
      <c r="H79" s="20">
        <v>3.349055</v>
      </c>
      <c r="I79" s="21">
        <v>744.6724535289</v>
      </c>
      <c r="J79" s="23">
        <v>466.35591</v>
      </c>
      <c r="K79" s="22">
        <v>2.489304</v>
      </c>
      <c r="L79" s="21">
        <v>373.67991756550003</v>
      </c>
      <c r="M79" s="22">
        <v>234.01945</v>
      </c>
      <c r="N79" s="24">
        <v>7.765206000000001</v>
      </c>
      <c r="O79" s="25">
        <v>1635.9937014603</v>
      </c>
      <c r="P79" s="26">
        <v>1024.55157</v>
      </c>
      <c r="Q79" s="58" t="s">
        <v>18</v>
      </c>
    </row>
    <row r="80" spans="1:17" ht="27.75" customHeight="1">
      <c r="A80" s="37" t="s">
        <v>19</v>
      </c>
      <c r="B80" s="20">
        <v>2.86189</v>
      </c>
      <c r="C80" s="21">
        <v>810.3185109656</v>
      </c>
      <c r="D80" s="23">
        <v>509.41641999999996</v>
      </c>
      <c r="E80" s="22">
        <v>2.915084</v>
      </c>
      <c r="F80" s="21">
        <v>653.9512947239999</v>
      </c>
      <c r="G80" s="22">
        <v>411.1143</v>
      </c>
      <c r="H80" s="20">
        <v>2.160512</v>
      </c>
      <c r="I80" s="21">
        <v>543.4255354528</v>
      </c>
      <c r="J80" s="23">
        <v>341.63096</v>
      </c>
      <c r="K80" s="22">
        <v>4.702</v>
      </c>
      <c r="L80" s="21">
        <v>733.6147283556</v>
      </c>
      <c r="M80" s="22">
        <v>461.19567</v>
      </c>
      <c r="N80" s="24">
        <v>12.639486</v>
      </c>
      <c r="O80" s="25">
        <v>2741.310069498</v>
      </c>
      <c r="P80" s="26">
        <v>1723.35735</v>
      </c>
      <c r="Q80" s="58" t="s">
        <v>19</v>
      </c>
    </row>
    <row r="81" spans="1:17" ht="27.75" customHeight="1">
      <c r="A81" s="37" t="s">
        <v>20</v>
      </c>
      <c r="B81" s="20">
        <v>0</v>
      </c>
      <c r="C81" s="21">
        <v>0</v>
      </c>
      <c r="D81" s="23">
        <v>0</v>
      </c>
      <c r="E81" s="22">
        <v>0</v>
      </c>
      <c r="F81" s="21">
        <v>0</v>
      </c>
      <c r="G81" s="22">
        <v>0</v>
      </c>
      <c r="H81" s="20">
        <v>0</v>
      </c>
      <c r="I81" s="21">
        <v>0</v>
      </c>
      <c r="J81" s="23">
        <v>0</v>
      </c>
      <c r="K81" s="22">
        <v>0</v>
      </c>
      <c r="L81" s="21">
        <v>0</v>
      </c>
      <c r="M81" s="22">
        <v>0</v>
      </c>
      <c r="N81" s="24">
        <v>0</v>
      </c>
      <c r="O81" s="25">
        <v>0</v>
      </c>
      <c r="P81" s="26">
        <v>0</v>
      </c>
      <c r="Q81" s="58" t="s">
        <v>20</v>
      </c>
    </row>
    <row r="82" spans="1:17" ht="27.75" customHeight="1">
      <c r="A82" s="37" t="s">
        <v>21</v>
      </c>
      <c r="B82" s="20">
        <v>1.936926</v>
      </c>
      <c r="C82" s="21">
        <v>434.89784458479994</v>
      </c>
      <c r="D82" s="23">
        <v>273.38998</v>
      </c>
      <c r="E82" s="22">
        <v>0.446908</v>
      </c>
      <c r="F82" s="21">
        <v>94.103634864</v>
      </c>
      <c r="G82" s="22">
        <v>59.156400000000005</v>
      </c>
      <c r="H82" s="20">
        <v>5.482243</v>
      </c>
      <c r="I82" s="21">
        <v>1147.0137438064</v>
      </c>
      <c r="J82" s="23">
        <v>721.04764</v>
      </c>
      <c r="K82" s="22">
        <v>7.140801000000001</v>
      </c>
      <c r="L82" s="21">
        <v>1249.6980494636</v>
      </c>
      <c r="M82" s="22">
        <v>785.59811</v>
      </c>
      <c r="N82" s="24">
        <v>15.006878</v>
      </c>
      <c r="O82" s="25">
        <v>2925.7132727188005</v>
      </c>
      <c r="P82" s="26">
        <v>1839.19213</v>
      </c>
      <c r="Q82" s="58" t="s">
        <v>21</v>
      </c>
    </row>
    <row r="83" spans="1:17" ht="27.75" customHeight="1">
      <c r="A83" s="19"/>
      <c r="B83" s="20"/>
      <c r="C83" s="21"/>
      <c r="D83" s="23"/>
      <c r="E83" s="22"/>
      <c r="F83" s="21"/>
      <c r="G83" s="22"/>
      <c r="H83" s="20"/>
      <c r="I83" s="21"/>
      <c r="J83" s="23"/>
      <c r="K83" s="22"/>
      <c r="L83" s="21"/>
      <c r="M83" s="22"/>
      <c r="N83" s="32"/>
      <c r="O83" s="33"/>
      <c r="P83" s="34"/>
      <c r="Q83" s="34"/>
    </row>
    <row r="84" spans="1:17" ht="27.75" customHeight="1">
      <c r="A84" s="35">
        <v>1999</v>
      </c>
      <c r="B84" s="20"/>
      <c r="C84" s="21"/>
      <c r="D84" s="23"/>
      <c r="E84" s="22"/>
      <c r="F84" s="21"/>
      <c r="G84" s="22"/>
      <c r="H84" s="20"/>
      <c r="I84" s="21"/>
      <c r="J84" s="23"/>
      <c r="K84" s="22"/>
      <c r="L84" s="21"/>
      <c r="M84" s="22"/>
      <c r="N84" s="32"/>
      <c r="O84" s="33"/>
      <c r="P84" s="34"/>
      <c r="Q84" s="57">
        <v>1998</v>
      </c>
    </row>
    <row r="85" spans="1:17" ht="27.75" customHeight="1">
      <c r="A85" s="37" t="s">
        <v>10</v>
      </c>
      <c r="B85" s="20">
        <v>0.951</v>
      </c>
      <c r="C85" s="21">
        <v>207.63495885</v>
      </c>
      <c r="D85" s="23">
        <v>134.035</v>
      </c>
      <c r="E85" s="22">
        <v>0</v>
      </c>
      <c r="F85" s="21">
        <v>0</v>
      </c>
      <c r="G85" s="22">
        <v>0</v>
      </c>
      <c r="H85" s="20">
        <v>1.992</v>
      </c>
      <c r="I85" s="21">
        <v>405.76922607</v>
      </c>
      <c r="J85" s="23">
        <v>261.937</v>
      </c>
      <c r="K85" s="22">
        <v>4.727</v>
      </c>
      <c r="L85" s="21">
        <v>805.5650839799998</v>
      </c>
      <c r="M85" s="22">
        <v>520.018</v>
      </c>
      <c r="N85" s="24">
        <v>7.67</v>
      </c>
      <c r="O85" s="25">
        <v>1418.9692688999999</v>
      </c>
      <c r="P85" s="26">
        <v>915.99</v>
      </c>
      <c r="Q85" s="58" t="s">
        <v>10</v>
      </c>
    </row>
    <row r="86" spans="1:17" ht="27.75" customHeight="1">
      <c r="A86" s="37" t="s">
        <v>11</v>
      </c>
      <c r="B86" s="20">
        <v>0</v>
      </c>
      <c r="C86" s="21">
        <v>0</v>
      </c>
      <c r="D86" s="23">
        <v>0</v>
      </c>
      <c r="E86" s="22">
        <v>0</v>
      </c>
      <c r="F86" s="21">
        <v>0</v>
      </c>
      <c r="G86" s="22">
        <v>0</v>
      </c>
      <c r="H86" s="20">
        <v>0</v>
      </c>
      <c r="I86" s="21">
        <v>0</v>
      </c>
      <c r="J86" s="23">
        <v>0</v>
      </c>
      <c r="K86" s="22">
        <v>0</v>
      </c>
      <c r="L86" s="21">
        <v>0</v>
      </c>
      <c r="M86" s="22">
        <v>0</v>
      </c>
      <c r="N86" s="24">
        <v>0</v>
      </c>
      <c r="O86" s="25">
        <v>0</v>
      </c>
      <c r="P86" s="26">
        <v>0</v>
      </c>
      <c r="Q86" s="58" t="s">
        <v>11</v>
      </c>
    </row>
    <row r="87" spans="1:17" ht="27.75" customHeight="1">
      <c r="A87" s="37" t="s">
        <v>12</v>
      </c>
      <c r="B87" s="20">
        <v>0</v>
      </c>
      <c r="C87" s="21">
        <v>0</v>
      </c>
      <c r="D87" s="23">
        <v>0</v>
      </c>
      <c r="E87" s="22">
        <v>0</v>
      </c>
      <c r="F87" s="21">
        <v>0</v>
      </c>
      <c r="G87" s="22">
        <v>0</v>
      </c>
      <c r="H87" s="20">
        <v>0</v>
      </c>
      <c r="I87" s="21">
        <v>0</v>
      </c>
      <c r="J87" s="23">
        <v>0</v>
      </c>
      <c r="K87" s="22">
        <v>0</v>
      </c>
      <c r="L87" s="21">
        <v>0</v>
      </c>
      <c r="M87" s="22">
        <v>0</v>
      </c>
      <c r="N87" s="24">
        <v>0</v>
      </c>
      <c r="O87" s="25">
        <v>0</v>
      </c>
      <c r="P87" s="26">
        <v>0</v>
      </c>
      <c r="Q87" s="58" t="s">
        <v>12</v>
      </c>
    </row>
    <row r="88" spans="1:17" ht="27.75" customHeight="1">
      <c r="A88" s="37" t="s">
        <v>13</v>
      </c>
      <c r="B88" s="20">
        <v>0.283</v>
      </c>
      <c r="C88" s="21">
        <v>90.78276</v>
      </c>
      <c r="D88" s="23">
        <v>57</v>
      </c>
      <c r="E88" s="22">
        <v>0</v>
      </c>
      <c r="F88" s="21">
        <v>0</v>
      </c>
      <c r="G88" s="22">
        <v>0</v>
      </c>
      <c r="H88" s="20">
        <v>0.396</v>
      </c>
      <c r="I88" s="21">
        <v>103.5242</v>
      </c>
      <c r="J88" s="23">
        <v>65</v>
      </c>
      <c r="K88" s="22">
        <v>0</v>
      </c>
      <c r="L88" s="21">
        <v>0</v>
      </c>
      <c r="M88" s="22">
        <v>0</v>
      </c>
      <c r="N88" s="24">
        <v>0.679</v>
      </c>
      <c r="O88" s="25">
        <v>194.30696</v>
      </c>
      <c r="P88" s="26">
        <v>122</v>
      </c>
      <c r="Q88" s="58" t="s">
        <v>13</v>
      </c>
    </row>
    <row r="89" spans="1:17" ht="27.75" customHeight="1">
      <c r="A89" s="37" t="s">
        <v>14</v>
      </c>
      <c r="B89" s="20">
        <v>1.822</v>
      </c>
      <c r="C89" s="21">
        <v>598.864373866</v>
      </c>
      <c r="D89" s="23">
        <v>365.4442</v>
      </c>
      <c r="E89" s="22">
        <v>0.952</v>
      </c>
      <c r="F89" s="21">
        <v>254.29320521000002</v>
      </c>
      <c r="G89" s="22">
        <v>155.177</v>
      </c>
      <c r="H89" s="20">
        <v>1.611</v>
      </c>
      <c r="I89" s="21">
        <v>490.562838515</v>
      </c>
      <c r="J89" s="23">
        <v>299.3555</v>
      </c>
      <c r="K89" s="22">
        <v>0</v>
      </c>
      <c r="L89" s="21">
        <v>0</v>
      </c>
      <c r="M89" s="22">
        <v>0</v>
      </c>
      <c r="N89" s="24">
        <v>4.385</v>
      </c>
      <c r="O89" s="25">
        <v>1343.7204175910001</v>
      </c>
      <c r="P89" s="26">
        <v>819.9767</v>
      </c>
      <c r="Q89" s="58" t="s">
        <v>14</v>
      </c>
    </row>
    <row r="90" spans="1:17" ht="27.75" customHeight="1">
      <c r="A90" s="37" t="s">
        <v>15</v>
      </c>
      <c r="B90" s="20">
        <v>5.509</v>
      </c>
      <c r="C90" s="21">
        <v>1877.8915793736</v>
      </c>
      <c r="D90" s="23">
        <v>1074.5422800000001</v>
      </c>
      <c r="E90" s="22">
        <v>0.438</v>
      </c>
      <c r="F90" s="21">
        <v>104.68243799999999</v>
      </c>
      <c r="G90" s="22">
        <v>59.9</v>
      </c>
      <c r="H90" s="20">
        <v>1.517</v>
      </c>
      <c r="I90" s="21">
        <v>457.24633560899997</v>
      </c>
      <c r="J90" s="23">
        <v>261.63945</v>
      </c>
      <c r="K90" s="22">
        <v>0</v>
      </c>
      <c r="L90" s="21">
        <v>0</v>
      </c>
      <c r="M90" s="22">
        <v>0</v>
      </c>
      <c r="N90" s="24">
        <v>7.464</v>
      </c>
      <c r="O90" s="25">
        <v>2439.8203529826</v>
      </c>
      <c r="P90" s="26">
        <v>1396.0817300000003</v>
      </c>
      <c r="Q90" s="58" t="s">
        <v>15</v>
      </c>
    </row>
    <row r="91" spans="1:17" ht="27.75" customHeight="1">
      <c r="A91" s="37" t="s">
        <v>16</v>
      </c>
      <c r="B91" s="20">
        <v>1.037</v>
      </c>
      <c r="C91" s="21">
        <v>374.2627416144</v>
      </c>
      <c r="D91" s="23">
        <v>208.84848000000002</v>
      </c>
      <c r="E91" s="22">
        <v>0.769</v>
      </c>
      <c r="F91" s="21">
        <v>223.5199019</v>
      </c>
      <c r="G91" s="22">
        <v>124.73</v>
      </c>
      <c r="H91" s="20">
        <v>0.198</v>
      </c>
      <c r="I91" s="21">
        <v>65.368774325</v>
      </c>
      <c r="J91" s="23">
        <v>36.4775</v>
      </c>
      <c r="K91" s="22">
        <v>2.586</v>
      </c>
      <c r="L91" s="21">
        <v>538.860732955</v>
      </c>
      <c r="M91" s="22">
        <v>300.6985</v>
      </c>
      <c r="N91" s="24">
        <v>4.59</v>
      </c>
      <c r="O91" s="25">
        <v>1202.0121507944</v>
      </c>
      <c r="P91" s="26">
        <v>670.7544800000001</v>
      </c>
      <c r="Q91" s="58" t="s">
        <v>16</v>
      </c>
    </row>
    <row r="92" spans="1:17" ht="27.75" customHeight="1">
      <c r="A92" s="37" t="s">
        <v>17</v>
      </c>
      <c r="B92" s="20">
        <v>1.907</v>
      </c>
      <c r="C92" s="21">
        <v>924.1158664033</v>
      </c>
      <c r="D92" s="23">
        <v>501.81961</v>
      </c>
      <c r="E92" s="22">
        <v>6.85</v>
      </c>
      <c r="F92" s="21">
        <v>2510.2750820685</v>
      </c>
      <c r="G92" s="22">
        <v>1363.14645</v>
      </c>
      <c r="H92" s="20">
        <v>1.956</v>
      </c>
      <c r="I92" s="21">
        <v>806.03583947</v>
      </c>
      <c r="J92" s="23">
        <v>437.699</v>
      </c>
      <c r="K92" s="22">
        <v>2.507</v>
      </c>
      <c r="L92" s="21">
        <v>685.9557268036999</v>
      </c>
      <c r="M92" s="22">
        <v>372.49228999999997</v>
      </c>
      <c r="N92" s="24">
        <v>13.22</v>
      </c>
      <c r="O92" s="25">
        <v>4926.3825147455</v>
      </c>
      <c r="P92" s="26">
        <v>2675.15735</v>
      </c>
      <c r="Q92" s="58" t="s">
        <v>17</v>
      </c>
    </row>
    <row r="93" spans="1:17" ht="27.75" customHeight="1">
      <c r="A93" s="37" t="s">
        <v>18</v>
      </c>
      <c r="B93" s="20">
        <v>0</v>
      </c>
      <c r="C93" s="21">
        <v>0</v>
      </c>
      <c r="D93" s="23">
        <v>0</v>
      </c>
      <c r="E93" s="22">
        <v>0</v>
      </c>
      <c r="F93" s="21">
        <v>0</v>
      </c>
      <c r="G93" s="22">
        <v>0</v>
      </c>
      <c r="H93" s="20">
        <v>0</v>
      </c>
      <c r="I93" s="21">
        <v>0</v>
      </c>
      <c r="J93" s="23">
        <v>0</v>
      </c>
      <c r="K93" s="22">
        <v>0</v>
      </c>
      <c r="L93" s="21">
        <v>0</v>
      </c>
      <c r="M93" s="22">
        <v>0</v>
      </c>
      <c r="N93" s="24">
        <v>0</v>
      </c>
      <c r="O93" s="25">
        <v>0</v>
      </c>
      <c r="P93" s="26">
        <v>0</v>
      </c>
      <c r="Q93" s="58" t="s">
        <v>18</v>
      </c>
    </row>
    <row r="94" spans="1:17" ht="27.75" customHeight="1">
      <c r="A94" s="37" t="s">
        <v>19</v>
      </c>
      <c r="B94" s="20">
        <v>2.204</v>
      </c>
      <c r="C94" s="21">
        <v>2341.3938862164</v>
      </c>
      <c r="D94" s="23">
        <v>1150.8788100000002</v>
      </c>
      <c r="E94" s="22">
        <v>3.127</v>
      </c>
      <c r="F94" s="21">
        <v>1906.2951001679999</v>
      </c>
      <c r="G94" s="22">
        <v>937.0122</v>
      </c>
      <c r="H94" s="20">
        <v>7.012</v>
      </c>
      <c r="I94" s="21">
        <v>4256.1146399888</v>
      </c>
      <c r="J94" s="23">
        <v>2092.03252</v>
      </c>
      <c r="K94" s="22">
        <v>0</v>
      </c>
      <c r="L94" s="21">
        <v>0</v>
      </c>
      <c r="M94" s="22">
        <v>0</v>
      </c>
      <c r="N94" s="24">
        <v>12.343</v>
      </c>
      <c r="O94" s="25">
        <v>8503.803626373201</v>
      </c>
      <c r="P94" s="26">
        <v>4179.92353</v>
      </c>
      <c r="Q94" s="58" t="s">
        <v>19</v>
      </c>
    </row>
    <row r="95" spans="1:17" ht="27.75" customHeight="1">
      <c r="A95" s="37" t="s">
        <v>20</v>
      </c>
      <c r="B95" s="20">
        <v>0</v>
      </c>
      <c r="C95" s="21">
        <v>0</v>
      </c>
      <c r="D95" s="23">
        <v>0</v>
      </c>
      <c r="E95" s="22">
        <v>0</v>
      </c>
      <c r="F95" s="21">
        <v>0</v>
      </c>
      <c r="G95" s="22">
        <v>0</v>
      </c>
      <c r="H95" s="20">
        <v>0</v>
      </c>
      <c r="I95" s="21">
        <v>0</v>
      </c>
      <c r="J95" s="23">
        <v>0</v>
      </c>
      <c r="K95" s="22">
        <v>0</v>
      </c>
      <c r="L95" s="21">
        <v>0</v>
      </c>
      <c r="M95" s="22">
        <v>0</v>
      </c>
      <c r="N95" s="24">
        <v>0</v>
      </c>
      <c r="O95" s="25">
        <v>0</v>
      </c>
      <c r="P95" s="26">
        <v>0</v>
      </c>
      <c r="Q95" s="58" t="s">
        <v>20</v>
      </c>
    </row>
    <row r="96" spans="1:17" ht="27.75" customHeight="1">
      <c r="A96" s="37" t="s">
        <v>21</v>
      </c>
      <c r="B96" s="20">
        <v>3.205</v>
      </c>
      <c r="C96" s="21">
        <v>1964.1632534399998</v>
      </c>
      <c r="D96" s="23">
        <v>875.046</v>
      </c>
      <c r="E96" s="22">
        <v>0</v>
      </c>
      <c r="F96" s="21">
        <v>0</v>
      </c>
      <c r="G96" s="22">
        <v>0</v>
      </c>
      <c r="H96" s="20">
        <v>0</v>
      </c>
      <c r="I96" s="21">
        <v>0</v>
      </c>
      <c r="J96" s="23">
        <v>0</v>
      </c>
      <c r="K96" s="22">
        <v>0</v>
      </c>
      <c r="L96" s="21">
        <v>0</v>
      </c>
      <c r="M96" s="22">
        <v>0</v>
      </c>
      <c r="N96" s="24">
        <v>3.205</v>
      </c>
      <c r="O96" s="25">
        <v>1964.1632534399998</v>
      </c>
      <c r="P96" s="26">
        <v>875.046</v>
      </c>
      <c r="Q96" s="58" t="s">
        <v>21</v>
      </c>
    </row>
    <row r="97" spans="1:17" ht="27.75" customHeight="1">
      <c r="A97" s="19"/>
      <c r="B97" s="20"/>
      <c r="C97" s="21"/>
      <c r="D97" s="23"/>
      <c r="E97" s="22"/>
      <c r="F97" s="21"/>
      <c r="G97" s="22"/>
      <c r="H97" s="20"/>
      <c r="I97" s="21"/>
      <c r="J97" s="23"/>
      <c r="K97" s="22"/>
      <c r="L97" s="21"/>
      <c r="M97" s="22"/>
      <c r="N97" s="32"/>
      <c r="O97" s="33"/>
      <c r="P97" s="34"/>
      <c r="Q97" s="34"/>
    </row>
    <row r="98" spans="1:17" ht="27.75" customHeight="1">
      <c r="A98" s="35">
        <v>2000</v>
      </c>
      <c r="B98" s="20"/>
      <c r="C98" s="21"/>
      <c r="D98" s="23"/>
      <c r="E98" s="22"/>
      <c r="F98" s="21"/>
      <c r="G98" s="22"/>
      <c r="H98" s="20"/>
      <c r="I98" s="21"/>
      <c r="J98" s="23"/>
      <c r="K98" s="22"/>
      <c r="L98" s="21"/>
      <c r="M98" s="22"/>
      <c r="N98" s="32"/>
      <c r="O98" s="33"/>
      <c r="P98" s="34"/>
      <c r="Q98" s="57">
        <v>2000</v>
      </c>
    </row>
    <row r="99" spans="1:17" ht="27.75" customHeight="1">
      <c r="A99" s="37" t="s">
        <v>10</v>
      </c>
      <c r="B99" s="20">
        <v>3.62967</v>
      </c>
      <c r="C99" s="21">
        <v>2224.6475689351996</v>
      </c>
      <c r="D99" s="23">
        <v>956.9529099999999</v>
      </c>
      <c r="E99" s="22">
        <v>6.00379</v>
      </c>
      <c r="F99" s="21">
        <v>3401.3897281816</v>
      </c>
      <c r="G99" s="22">
        <v>1463.1395299999997</v>
      </c>
      <c r="H99" s="20">
        <v>7.13859</v>
      </c>
      <c r="I99" s="21">
        <v>4800.5512634624</v>
      </c>
      <c r="J99" s="23">
        <v>2065.0019199999997</v>
      </c>
      <c r="K99" s="22">
        <v>0</v>
      </c>
      <c r="L99" s="21">
        <v>0</v>
      </c>
      <c r="M99" s="22">
        <v>0</v>
      </c>
      <c r="N99" s="24">
        <v>16.77205</v>
      </c>
      <c r="O99" s="25">
        <v>10426.5885605792</v>
      </c>
      <c r="P99" s="26">
        <v>4485.094359999999</v>
      </c>
      <c r="Q99" s="58" t="s">
        <v>10</v>
      </c>
    </row>
    <row r="100" spans="1:17" ht="27.75" customHeight="1">
      <c r="A100" s="37" t="s">
        <v>11</v>
      </c>
      <c r="B100" s="20">
        <v>0.984488</v>
      </c>
      <c r="C100" s="21">
        <v>657.469148598</v>
      </c>
      <c r="D100" s="23">
        <v>275.25293</v>
      </c>
      <c r="E100" s="22">
        <v>3.831374</v>
      </c>
      <c r="F100" s="21">
        <v>2245.367935404</v>
      </c>
      <c r="G100" s="22">
        <v>940.0351399999998</v>
      </c>
      <c r="H100" s="20">
        <v>4.200823000000001</v>
      </c>
      <c r="I100" s="21">
        <v>2875.316446926</v>
      </c>
      <c r="J100" s="23">
        <v>1203.7664100000002</v>
      </c>
      <c r="K100" s="22">
        <v>0.772731</v>
      </c>
      <c r="L100" s="21">
        <v>341.458109064</v>
      </c>
      <c r="M100" s="22">
        <v>142.95324</v>
      </c>
      <c r="N100" s="24">
        <v>9.789416000000001</v>
      </c>
      <c r="O100" s="25">
        <v>6119.611639991999</v>
      </c>
      <c r="P100" s="26">
        <v>2562.0077199999996</v>
      </c>
      <c r="Q100" s="58" t="s">
        <v>11</v>
      </c>
    </row>
    <row r="101" spans="1:17" ht="27.75" customHeight="1">
      <c r="A101" s="37" t="s">
        <v>12</v>
      </c>
      <c r="B101" s="20">
        <v>5.418229999999999</v>
      </c>
      <c r="C101" s="21">
        <v>4334.1714529702</v>
      </c>
      <c r="D101" s="23">
        <v>1854.48454</v>
      </c>
      <c r="E101" s="22">
        <v>0.9802529999999999</v>
      </c>
      <c r="F101" s="21">
        <v>573.87526011</v>
      </c>
      <c r="G101" s="22">
        <v>245.547</v>
      </c>
      <c r="H101" s="20">
        <v>1.0978800000000002</v>
      </c>
      <c r="I101" s="21">
        <v>744.85735378</v>
      </c>
      <c r="J101" s="23">
        <v>318.706</v>
      </c>
      <c r="K101" s="22">
        <v>4.047376</v>
      </c>
      <c r="L101" s="21">
        <v>1905.5646890070002</v>
      </c>
      <c r="M101" s="22">
        <v>815.3439000000001</v>
      </c>
      <c r="N101" s="24">
        <v>11.543738999999999</v>
      </c>
      <c r="O101" s="25">
        <v>7558.468755867201</v>
      </c>
      <c r="P101" s="26">
        <v>3234.08144</v>
      </c>
      <c r="Q101" s="58" t="s">
        <v>12</v>
      </c>
    </row>
    <row r="102" spans="1:17" ht="27.75" customHeight="1">
      <c r="A102" s="37" t="s">
        <v>13</v>
      </c>
      <c r="B102" s="20">
        <v>1.262176</v>
      </c>
      <c r="C102" s="21">
        <v>725.9414397999999</v>
      </c>
      <c r="D102" s="23">
        <v>347.51</v>
      </c>
      <c r="E102" s="22">
        <v>2.326555</v>
      </c>
      <c r="F102" s="21">
        <v>1204.8457659357998</v>
      </c>
      <c r="G102" s="22">
        <v>576.76271</v>
      </c>
      <c r="H102" s="20">
        <v>0</v>
      </c>
      <c r="I102" s="21">
        <v>0</v>
      </c>
      <c r="J102" s="23">
        <v>0</v>
      </c>
      <c r="K102" s="22">
        <v>0</v>
      </c>
      <c r="L102" s="21">
        <v>0</v>
      </c>
      <c r="M102" s="22">
        <v>0</v>
      </c>
      <c r="N102" s="24">
        <v>3.588731</v>
      </c>
      <c r="O102" s="25">
        <v>1930.7872057358</v>
      </c>
      <c r="P102" s="26">
        <v>924.27271</v>
      </c>
      <c r="Q102" s="58" t="s">
        <v>13</v>
      </c>
    </row>
    <row r="103" spans="1:17" ht="27.75" customHeight="1">
      <c r="A103" s="37" t="s">
        <v>14</v>
      </c>
      <c r="B103" s="20">
        <v>1.4938420000000001</v>
      </c>
      <c r="C103" s="21">
        <v>903.1805503055999</v>
      </c>
      <c r="D103" s="23">
        <v>469.97328000000005</v>
      </c>
      <c r="E103" s="22">
        <v>7.989119</v>
      </c>
      <c r="F103" s="21">
        <v>3730.5776291274</v>
      </c>
      <c r="G103" s="22">
        <v>1941.21962</v>
      </c>
      <c r="H103" s="20">
        <v>1.8843899999999998</v>
      </c>
      <c r="I103" s="21">
        <v>905.77824525</v>
      </c>
      <c r="J103" s="23">
        <v>471.325</v>
      </c>
      <c r="K103" s="22">
        <v>5.33698</v>
      </c>
      <c r="L103" s="21">
        <v>1623.3231162816</v>
      </c>
      <c r="M103" s="22">
        <v>844.7020799999999</v>
      </c>
      <c r="N103" s="24">
        <v>16.704331</v>
      </c>
      <c r="O103" s="25">
        <v>7162.8595409646</v>
      </c>
      <c r="P103" s="26">
        <v>3727.21998</v>
      </c>
      <c r="Q103" s="58" t="s">
        <v>14</v>
      </c>
    </row>
    <row r="104" spans="1:17" ht="27.75" customHeight="1">
      <c r="A104" s="37" t="s">
        <v>15</v>
      </c>
      <c r="B104" s="20">
        <v>0.692834</v>
      </c>
      <c r="C104" s="21">
        <v>398.076</v>
      </c>
      <c r="D104" s="23">
        <v>200</v>
      </c>
      <c r="E104" s="22">
        <v>0.619593</v>
      </c>
      <c r="F104" s="21">
        <v>250.6386015</v>
      </c>
      <c r="G104" s="22">
        <v>125.925</v>
      </c>
      <c r="H104" s="20">
        <v>0.29041300000000003</v>
      </c>
      <c r="I104" s="21">
        <v>173.16306</v>
      </c>
      <c r="J104" s="23">
        <v>87</v>
      </c>
      <c r="K104" s="22">
        <v>0</v>
      </c>
      <c r="L104" s="21">
        <v>0</v>
      </c>
      <c r="M104" s="22">
        <v>0</v>
      </c>
      <c r="N104" s="24">
        <v>1.60284</v>
      </c>
      <c r="O104" s="25">
        <v>821.8776614999999</v>
      </c>
      <c r="P104" s="26">
        <v>412.925</v>
      </c>
      <c r="Q104" s="58" t="s">
        <v>15</v>
      </c>
    </row>
    <row r="105" spans="1:17" ht="27.75" customHeight="1">
      <c r="A105" s="37" t="s">
        <v>16</v>
      </c>
      <c r="B105" s="20">
        <v>3.5827039999999997</v>
      </c>
      <c r="C105" s="21">
        <v>2542.3272371282005</v>
      </c>
      <c r="D105" s="23">
        <v>1243.83653</v>
      </c>
      <c r="E105" s="22">
        <v>1.05012</v>
      </c>
      <c r="F105" s="21">
        <v>580.7754539363999</v>
      </c>
      <c r="G105" s="22">
        <v>284.14506</v>
      </c>
      <c r="H105" s="20">
        <v>3.1393829999999996</v>
      </c>
      <c r="I105" s="21">
        <v>1924.2184832734</v>
      </c>
      <c r="J105" s="23">
        <v>941.42611</v>
      </c>
      <c r="K105" s="22">
        <v>0</v>
      </c>
      <c r="L105" s="21">
        <v>0</v>
      </c>
      <c r="M105" s="22">
        <v>0</v>
      </c>
      <c r="N105" s="24">
        <v>7.772206999999999</v>
      </c>
      <c r="O105" s="25">
        <v>5047.321174338</v>
      </c>
      <c r="P105" s="26">
        <v>2469.4077</v>
      </c>
      <c r="Q105" s="58" t="s">
        <v>16</v>
      </c>
    </row>
    <row r="106" spans="1:17" ht="27.75" customHeight="1">
      <c r="A106" s="37" t="s">
        <v>17</v>
      </c>
      <c r="B106" s="20">
        <v>0</v>
      </c>
      <c r="C106" s="21">
        <v>0</v>
      </c>
      <c r="D106" s="23">
        <v>0</v>
      </c>
      <c r="E106" s="22">
        <v>3.20706</v>
      </c>
      <c r="F106" s="21">
        <v>2083.9580617296</v>
      </c>
      <c r="G106" s="22">
        <v>974.1444799999999</v>
      </c>
      <c r="H106" s="20">
        <v>0</v>
      </c>
      <c r="I106" s="21">
        <v>0</v>
      </c>
      <c r="J106" s="23">
        <v>0</v>
      </c>
      <c r="K106" s="22">
        <v>0</v>
      </c>
      <c r="L106" s="21">
        <v>0</v>
      </c>
      <c r="M106" s="22">
        <v>0</v>
      </c>
      <c r="N106" s="24">
        <v>3.20706</v>
      </c>
      <c r="O106" s="25">
        <v>2083.9580617296</v>
      </c>
      <c r="P106" s="26">
        <v>974.1444799999999</v>
      </c>
      <c r="Q106" s="58" t="s">
        <v>17</v>
      </c>
    </row>
    <row r="107" spans="1:17" ht="27.75" customHeight="1">
      <c r="A107" s="37" t="s">
        <v>18</v>
      </c>
      <c r="B107" s="20">
        <v>2.068006</v>
      </c>
      <c r="C107" s="21">
        <v>1552.2696701754999</v>
      </c>
      <c r="D107" s="23">
        <v>727.3479699999999</v>
      </c>
      <c r="E107" s="22">
        <v>3.936014</v>
      </c>
      <c r="F107" s="21">
        <v>2814.4609131965003</v>
      </c>
      <c r="G107" s="22">
        <v>1318.77371</v>
      </c>
      <c r="H107" s="20">
        <v>5.56994</v>
      </c>
      <c r="I107" s="21">
        <v>4277.702125874001</v>
      </c>
      <c r="J107" s="23">
        <v>2004.4055600000002</v>
      </c>
      <c r="K107" s="22">
        <v>0</v>
      </c>
      <c r="L107" s="21">
        <v>0</v>
      </c>
      <c r="M107" s="22">
        <v>0</v>
      </c>
      <c r="N107" s="24">
        <v>11.57396</v>
      </c>
      <c r="O107" s="25">
        <v>8644.432709246003</v>
      </c>
      <c r="P107" s="26">
        <v>4050.52724</v>
      </c>
      <c r="Q107" s="58" t="s">
        <v>18</v>
      </c>
    </row>
    <row r="108" spans="1:17" ht="27.75" customHeight="1">
      <c r="A108" s="37" t="s">
        <v>19</v>
      </c>
      <c r="B108" s="20">
        <v>1.171373</v>
      </c>
      <c r="C108" s="21">
        <v>899.3170029480001</v>
      </c>
      <c r="D108" s="23">
        <v>428.1891</v>
      </c>
      <c r="E108" s="22">
        <v>0.6470990000000001</v>
      </c>
      <c r="F108" s="21">
        <v>528.4097392392</v>
      </c>
      <c r="G108" s="22">
        <v>251.59014000000002</v>
      </c>
      <c r="H108" s="20">
        <v>0.915629</v>
      </c>
      <c r="I108" s="21">
        <v>737.2761793852002</v>
      </c>
      <c r="J108" s="23">
        <v>351.03709000000003</v>
      </c>
      <c r="K108" s="22">
        <v>0</v>
      </c>
      <c r="L108" s="21">
        <v>0</v>
      </c>
      <c r="M108" s="22">
        <v>0</v>
      </c>
      <c r="N108" s="24">
        <v>2.734101</v>
      </c>
      <c r="O108" s="25">
        <v>2165.0029215724003</v>
      </c>
      <c r="P108" s="26">
        <v>1030.81633</v>
      </c>
      <c r="Q108" s="58" t="s">
        <v>19</v>
      </c>
    </row>
    <row r="109" spans="1:17" ht="27.75" customHeight="1">
      <c r="A109" s="37" t="s">
        <v>20</v>
      </c>
      <c r="B109" s="20">
        <v>1.988409</v>
      </c>
      <c r="C109" s="21">
        <v>1227.7302444429001</v>
      </c>
      <c r="D109" s="23">
        <v>632.2281899999999</v>
      </c>
      <c r="E109" s="22">
        <v>4.552772</v>
      </c>
      <c r="F109" s="21">
        <v>2710.5080160017</v>
      </c>
      <c r="G109" s="22">
        <v>1395.7948700000002</v>
      </c>
      <c r="H109" s="20">
        <v>3.692666</v>
      </c>
      <c r="I109" s="21">
        <v>2559.4144072047</v>
      </c>
      <c r="J109" s="23">
        <v>1317.9881699999999</v>
      </c>
      <c r="K109" s="22">
        <v>0</v>
      </c>
      <c r="L109" s="21">
        <v>0</v>
      </c>
      <c r="M109" s="22">
        <v>0</v>
      </c>
      <c r="N109" s="24">
        <v>10.233847</v>
      </c>
      <c r="O109" s="25">
        <v>6497.6526676493</v>
      </c>
      <c r="P109" s="26">
        <v>3346.01123</v>
      </c>
      <c r="Q109" s="58" t="s">
        <v>20</v>
      </c>
    </row>
    <row r="110" spans="1:17" ht="27.75" customHeight="1">
      <c r="A110" s="37" t="s">
        <v>21</v>
      </c>
      <c r="B110" s="20">
        <v>2.681978</v>
      </c>
      <c r="C110" s="21">
        <v>1411.3130067074999</v>
      </c>
      <c r="D110" s="23">
        <v>802.68051</v>
      </c>
      <c r="E110" s="22">
        <v>1.275277</v>
      </c>
      <c r="F110" s="21">
        <v>623.1656990975</v>
      </c>
      <c r="G110" s="22">
        <v>354.42383</v>
      </c>
      <c r="H110" s="20">
        <v>3.493147</v>
      </c>
      <c r="I110" s="21">
        <v>1971.5360107625002</v>
      </c>
      <c r="J110" s="23">
        <v>1121.3058500000002</v>
      </c>
      <c r="K110" s="22">
        <v>2.7230459999999996</v>
      </c>
      <c r="L110" s="21">
        <v>1002.3253137625</v>
      </c>
      <c r="M110" s="22">
        <v>570.06985</v>
      </c>
      <c r="N110" s="24">
        <v>10.173448</v>
      </c>
      <c r="O110" s="25">
        <v>5008.34003033</v>
      </c>
      <c r="P110" s="26">
        <v>2848.4800400000004</v>
      </c>
      <c r="Q110" s="58" t="s">
        <v>21</v>
      </c>
    </row>
    <row r="111" spans="1:17" ht="27.75" customHeight="1">
      <c r="A111" s="19"/>
      <c r="B111" s="20"/>
      <c r="C111" s="21"/>
      <c r="D111" s="23"/>
      <c r="E111" s="22"/>
      <c r="F111" s="21"/>
      <c r="G111" s="22"/>
      <c r="H111" s="20"/>
      <c r="I111" s="21"/>
      <c r="J111" s="23"/>
      <c r="K111" s="22"/>
      <c r="L111" s="21"/>
      <c r="M111" s="22"/>
      <c r="N111" s="32"/>
      <c r="O111" s="33"/>
      <c r="P111" s="34"/>
      <c r="Q111" s="34"/>
    </row>
    <row r="112" spans="1:17" ht="27.75" customHeight="1">
      <c r="A112" s="35">
        <v>2001</v>
      </c>
      <c r="B112" s="20"/>
      <c r="C112" s="21"/>
      <c r="D112" s="23"/>
      <c r="E112" s="22"/>
      <c r="F112" s="21"/>
      <c r="G112" s="22"/>
      <c r="H112" s="20"/>
      <c r="I112" s="21"/>
      <c r="J112" s="23"/>
      <c r="K112" s="22"/>
      <c r="L112" s="21"/>
      <c r="M112" s="22"/>
      <c r="N112" s="32"/>
      <c r="O112" s="33"/>
      <c r="P112" s="34"/>
      <c r="Q112" s="57">
        <v>2001</v>
      </c>
    </row>
    <row r="113" spans="1:17" ht="27.75" customHeight="1">
      <c r="A113" s="37" t="s">
        <v>10</v>
      </c>
      <c r="B113" s="20">
        <v>1.2977269999999999</v>
      </c>
      <c r="C113" s="21">
        <v>578.2566370979</v>
      </c>
      <c r="D113" s="23">
        <v>349.52860999999996</v>
      </c>
      <c r="E113" s="22">
        <v>2.004023</v>
      </c>
      <c r="F113" s="21">
        <v>827.1047364816001</v>
      </c>
      <c r="G113" s="22">
        <v>499.94544</v>
      </c>
      <c r="H113" s="20">
        <v>1.311745</v>
      </c>
      <c r="I113" s="21">
        <v>565.9879290164001</v>
      </c>
      <c r="J113" s="23">
        <v>342.11276000000004</v>
      </c>
      <c r="K113" s="22">
        <v>3.427464</v>
      </c>
      <c r="L113" s="21">
        <v>1360.8869200704</v>
      </c>
      <c r="M113" s="22">
        <v>822.59136</v>
      </c>
      <c r="N113" s="24">
        <v>8.040959</v>
      </c>
      <c r="O113" s="25">
        <v>3332.2362226663004</v>
      </c>
      <c r="P113" s="26">
        <v>2014.1781700000001</v>
      </c>
      <c r="Q113" s="58" t="s">
        <v>10</v>
      </c>
    </row>
    <row r="114" spans="1:17" ht="27.75" customHeight="1">
      <c r="A114" s="37" t="s">
        <v>11</v>
      </c>
      <c r="B114" s="20">
        <v>3.124395</v>
      </c>
      <c r="C114" s="21">
        <v>1759.186855476</v>
      </c>
      <c r="D114" s="23">
        <v>987.30882</v>
      </c>
      <c r="E114" s="22">
        <v>0</v>
      </c>
      <c r="F114" s="21">
        <v>0</v>
      </c>
      <c r="G114" s="22">
        <v>0</v>
      </c>
      <c r="H114" s="20">
        <v>3.138611</v>
      </c>
      <c r="I114" s="21">
        <v>1544.8941705220002</v>
      </c>
      <c r="J114" s="23">
        <v>867.04129</v>
      </c>
      <c r="K114" s="22">
        <v>2.754381</v>
      </c>
      <c r="L114" s="21">
        <v>791.329648398</v>
      </c>
      <c r="M114" s="22">
        <v>444.11811</v>
      </c>
      <c r="N114" s="24">
        <v>9.017387</v>
      </c>
      <c r="O114" s="25">
        <v>4095.4106743959996</v>
      </c>
      <c r="P114" s="26">
        <v>2298.4682199999997</v>
      </c>
      <c r="Q114" s="58" t="s">
        <v>11</v>
      </c>
    </row>
    <row r="115" spans="1:17" ht="27.75" customHeight="1">
      <c r="A115" s="37" t="s">
        <v>12</v>
      </c>
      <c r="B115" s="20">
        <v>3.1085949999999998</v>
      </c>
      <c r="C115" s="21">
        <v>1719.4578699774004</v>
      </c>
      <c r="D115" s="23">
        <v>901.2117099999999</v>
      </c>
      <c r="E115" s="22">
        <v>3.6167920000000002</v>
      </c>
      <c r="F115" s="21">
        <v>1776.7642597529998</v>
      </c>
      <c r="G115" s="22">
        <v>931.24745</v>
      </c>
      <c r="H115" s="20">
        <v>4.0633919999999994</v>
      </c>
      <c r="I115" s="21">
        <v>2088.7884239238</v>
      </c>
      <c r="J115" s="23">
        <v>1094.78727</v>
      </c>
      <c r="K115" s="22">
        <v>2.184308</v>
      </c>
      <c r="L115" s="21">
        <v>675.5824746000001</v>
      </c>
      <c r="M115" s="22">
        <v>354.09</v>
      </c>
      <c r="N115" s="24">
        <v>12.973086999999998</v>
      </c>
      <c r="O115" s="25">
        <v>6260.5930282542</v>
      </c>
      <c r="P115" s="26">
        <v>3281.3364300000003</v>
      </c>
      <c r="Q115" s="58" t="s">
        <v>12</v>
      </c>
    </row>
    <row r="116" spans="1:17" ht="27.75" customHeight="1">
      <c r="A116" s="37" t="s">
        <v>13</v>
      </c>
      <c r="B116" s="20">
        <v>1.19768</v>
      </c>
      <c r="C116" s="21">
        <v>769.667144976</v>
      </c>
      <c r="D116" s="23">
        <v>404.0502</v>
      </c>
      <c r="E116" s="22">
        <v>4.019634</v>
      </c>
      <c r="F116" s="21">
        <v>1914.4384402056003</v>
      </c>
      <c r="G116" s="22">
        <v>1005.01787</v>
      </c>
      <c r="H116" s="20">
        <v>1.277461</v>
      </c>
      <c r="I116" s="21">
        <v>646.3799968848</v>
      </c>
      <c r="J116" s="23">
        <v>339.32846</v>
      </c>
      <c r="K116" s="22">
        <v>2.9640839999999997</v>
      </c>
      <c r="L116" s="21">
        <v>1072.7826226848001</v>
      </c>
      <c r="M116" s="22">
        <v>563.1759599999999</v>
      </c>
      <c r="N116" s="24">
        <v>9.458859</v>
      </c>
      <c r="O116" s="25">
        <v>4403.268204751201</v>
      </c>
      <c r="P116" s="26">
        <v>2311.57249</v>
      </c>
      <c r="Q116" s="58" t="s">
        <v>13</v>
      </c>
    </row>
    <row r="117" spans="1:17" ht="27.75" customHeight="1">
      <c r="A117" s="37" t="s">
        <v>14</v>
      </c>
      <c r="B117" s="20">
        <v>4.684884</v>
      </c>
      <c r="C117" s="21">
        <v>3226.7064021804</v>
      </c>
      <c r="D117" s="23">
        <v>1698.9997799999999</v>
      </c>
      <c r="E117" s="22">
        <v>4.638135</v>
      </c>
      <c r="F117" s="21">
        <v>2184.0661730394</v>
      </c>
      <c r="G117" s="22">
        <v>1150.00483</v>
      </c>
      <c r="H117" s="20">
        <v>2.4910970000000003</v>
      </c>
      <c r="I117" s="21">
        <v>1307.3225644962001</v>
      </c>
      <c r="J117" s="23">
        <v>688.3615900000001</v>
      </c>
      <c r="K117" s="22">
        <v>1.560897</v>
      </c>
      <c r="L117" s="21">
        <v>474.6110074416</v>
      </c>
      <c r="M117" s="22">
        <v>249.90312</v>
      </c>
      <c r="N117" s="24">
        <v>13.375013000000001</v>
      </c>
      <c r="O117" s="25">
        <v>7192.706147157599</v>
      </c>
      <c r="P117" s="26">
        <v>3787.26932</v>
      </c>
      <c r="Q117" s="58" t="s">
        <v>14</v>
      </c>
    </row>
    <row r="118" spans="1:17" ht="27.75" customHeight="1">
      <c r="A118" s="37" t="s">
        <v>15</v>
      </c>
      <c r="B118" s="20">
        <v>2.480431</v>
      </c>
      <c r="C118" s="21">
        <v>1253.3963847664</v>
      </c>
      <c r="D118" s="23">
        <v>645.0963399999999</v>
      </c>
      <c r="E118" s="22">
        <v>1.998919</v>
      </c>
      <c r="F118" s="21">
        <v>998.0597705184</v>
      </c>
      <c r="G118" s="22">
        <v>513.6800400000001</v>
      </c>
      <c r="H118" s="20">
        <v>0.199951</v>
      </c>
      <c r="I118" s="21">
        <v>107.9216937704</v>
      </c>
      <c r="J118" s="23">
        <v>55.54499</v>
      </c>
      <c r="K118" s="22">
        <v>0</v>
      </c>
      <c r="L118" s="21">
        <v>0</v>
      </c>
      <c r="M118" s="22">
        <v>0</v>
      </c>
      <c r="N118" s="24">
        <v>4.679301000000001</v>
      </c>
      <c r="O118" s="25">
        <v>2359.3778490551995</v>
      </c>
      <c r="P118" s="26">
        <v>1214.3213700000001</v>
      </c>
      <c r="Q118" s="58" t="s">
        <v>15</v>
      </c>
    </row>
    <row r="119" spans="1:17" ht="27.75" customHeight="1">
      <c r="A119" s="37" t="s">
        <v>16</v>
      </c>
      <c r="B119" s="20">
        <v>4.408316</v>
      </c>
      <c r="C119" s="21">
        <v>2513.0517986846</v>
      </c>
      <c r="D119" s="23">
        <v>1236.53119</v>
      </c>
      <c r="E119" s="22">
        <v>0.49848000000000003</v>
      </c>
      <c r="F119" s="21">
        <v>253.5209405858</v>
      </c>
      <c r="G119" s="22">
        <v>124.74337</v>
      </c>
      <c r="H119" s="20">
        <v>7.773870999999999</v>
      </c>
      <c r="I119" s="21">
        <v>4641.8144018488</v>
      </c>
      <c r="J119" s="23">
        <v>2283.9753200000005</v>
      </c>
      <c r="K119" s="22">
        <v>0</v>
      </c>
      <c r="L119" s="21">
        <v>0</v>
      </c>
      <c r="M119" s="22">
        <v>0</v>
      </c>
      <c r="N119" s="24">
        <v>12.680667</v>
      </c>
      <c r="O119" s="25">
        <v>7408.3871411192</v>
      </c>
      <c r="P119" s="26">
        <v>3645.2498800000003</v>
      </c>
      <c r="Q119" s="58" t="s">
        <v>16</v>
      </c>
    </row>
    <row r="120" spans="1:17" ht="27.75" customHeight="1">
      <c r="A120" s="37" t="s">
        <v>17</v>
      </c>
      <c r="B120" s="20">
        <v>1.4349250000000002</v>
      </c>
      <c r="C120" s="21">
        <v>838.83864302</v>
      </c>
      <c r="D120" s="23">
        <v>407.37725</v>
      </c>
      <c r="E120" s="22">
        <v>9.155584</v>
      </c>
      <c r="F120" s="21">
        <v>5093.2360792208</v>
      </c>
      <c r="G120" s="22">
        <v>2473.50134</v>
      </c>
      <c r="H120" s="20">
        <v>3.042942</v>
      </c>
      <c r="I120" s="21">
        <v>1687.5859773919997</v>
      </c>
      <c r="J120" s="23">
        <v>819.5666</v>
      </c>
      <c r="K120" s="22">
        <v>0</v>
      </c>
      <c r="L120" s="21">
        <v>0</v>
      </c>
      <c r="M120" s="22">
        <v>0</v>
      </c>
      <c r="N120" s="24">
        <v>13.633450999999999</v>
      </c>
      <c r="O120" s="25">
        <v>7619.660699632799</v>
      </c>
      <c r="P120" s="26">
        <v>3700.44519</v>
      </c>
      <c r="Q120" s="58" t="s">
        <v>17</v>
      </c>
    </row>
    <row r="121" spans="1:17" ht="27.75" customHeight="1">
      <c r="A121" s="37" t="s">
        <v>18</v>
      </c>
      <c r="B121" s="20">
        <v>1.2834780000000001</v>
      </c>
      <c r="C121" s="21">
        <v>814.907080064</v>
      </c>
      <c r="D121" s="23">
        <v>393.7472</v>
      </c>
      <c r="E121" s="22">
        <v>1.404068</v>
      </c>
      <c r="F121" s="21">
        <v>796.0994704025999</v>
      </c>
      <c r="G121" s="22">
        <v>384.65972999999997</v>
      </c>
      <c r="H121" s="20">
        <v>3.886167</v>
      </c>
      <c r="I121" s="21">
        <v>2506.9899592206</v>
      </c>
      <c r="J121" s="23">
        <v>1211.3286300000002</v>
      </c>
      <c r="K121" s="22">
        <v>12.697569</v>
      </c>
      <c r="L121" s="21">
        <v>4474.155801183599</v>
      </c>
      <c r="M121" s="22">
        <v>2161.8247800000004</v>
      </c>
      <c r="N121" s="24">
        <v>19.271282</v>
      </c>
      <c r="O121" s="25">
        <v>8592.1523108708</v>
      </c>
      <c r="P121" s="26">
        <v>4151.56034</v>
      </c>
      <c r="Q121" s="58" t="s">
        <v>18</v>
      </c>
    </row>
    <row r="122" spans="1:17" ht="27.75" customHeight="1">
      <c r="A122" s="37" t="s">
        <v>19</v>
      </c>
      <c r="B122" s="20">
        <v>0</v>
      </c>
      <c r="C122" s="21">
        <v>0</v>
      </c>
      <c r="D122" s="23">
        <v>0</v>
      </c>
      <c r="E122" s="22">
        <v>0</v>
      </c>
      <c r="F122" s="21">
        <v>0</v>
      </c>
      <c r="G122" s="22">
        <v>0</v>
      </c>
      <c r="H122" s="20">
        <v>2.979926</v>
      </c>
      <c r="I122" s="21">
        <v>1550.9593340724002</v>
      </c>
      <c r="J122" s="23">
        <v>733.80678</v>
      </c>
      <c r="K122" s="22">
        <v>1.239849</v>
      </c>
      <c r="L122" s="21">
        <v>411.82531406239997</v>
      </c>
      <c r="M122" s="22">
        <v>194.84728</v>
      </c>
      <c r="N122" s="24">
        <v>4.219775</v>
      </c>
      <c r="O122" s="25">
        <v>1962.7846481348001</v>
      </c>
      <c r="P122" s="26">
        <v>928.6540600000001</v>
      </c>
      <c r="Q122" s="58" t="s">
        <v>19</v>
      </c>
    </row>
    <row r="123" spans="1:17" ht="27.75" customHeight="1">
      <c r="A123" s="37" t="s">
        <v>20</v>
      </c>
      <c r="B123" s="20">
        <v>3.597418</v>
      </c>
      <c r="C123" s="21">
        <v>1685.3509998978</v>
      </c>
      <c r="D123" s="23">
        <v>745.65449</v>
      </c>
      <c r="E123" s="22">
        <v>7.578824000000001</v>
      </c>
      <c r="F123" s="21">
        <v>4061.0850545882995</v>
      </c>
      <c r="G123" s="22">
        <v>1794.83827</v>
      </c>
      <c r="H123" s="20">
        <v>4.1667179999999995</v>
      </c>
      <c r="I123" s="21">
        <v>2080.1040694514</v>
      </c>
      <c r="J123" s="23">
        <v>917.3013400000001</v>
      </c>
      <c r="K123" s="22">
        <v>0</v>
      </c>
      <c r="L123" s="21">
        <v>0</v>
      </c>
      <c r="M123" s="22">
        <v>0</v>
      </c>
      <c r="N123" s="24">
        <v>15.34296</v>
      </c>
      <c r="O123" s="25">
        <v>7826.5401239375</v>
      </c>
      <c r="P123" s="26">
        <v>3457.7941</v>
      </c>
      <c r="Q123" s="58" t="s">
        <v>20</v>
      </c>
    </row>
    <row r="124" spans="1:17" ht="27.75" customHeight="1">
      <c r="A124" s="37" t="s">
        <v>21</v>
      </c>
      <c r="B124" s="20">
        <v>3.814949</v>
      </c>
      <c r="C124" s="21">
        <v>1635.4953032417998</v>
      </c>
      <c r="D124" s="23">
        <v>739.2169399999999</v>
      </c>
      <c r="E124" s="22">
        <v>4.867714</v>
      </c>
      <c r="F124" s="21">
        <v>2232.776713401</v>
      </c>
      <c r="G124" s="22">
        <v>1009.1783</v>
      </c>
      <c r="H124" s="20">
        <v>3.830716</v>
      </c>
      <c r="I124" s="21">
        <v>1757.9309593248</v>
      </c>
      <c r="J124" s="23">
        <v>794.5558400000001</v>
      </c>
      <c r="K124" s="22">
        <v>2.2517530000000003</v>
      </c>
      <c r="L124" s="21">
        <v>799.6007293092</v>
      </c>
      <c r="M124" s="22">
        <v>361.40636</v>
      </c>
      <c r="N124" s="24">
        <v>14.765132000000001</v>
      </c>
      <c r="O124" s="25">
        <v>6425.8037052767995</v>
      </c>
      <c r="P124" s="26">
        <v>2904.3574399999998</v>
      </c>
      <c r="Q124" s="58" t="s">
        <v>21</v>
      </c>
    </row>
    <row r="125" spans="1:17" ht="27.75" customHeight="1">
      <c r="A125" s="19"/>
      <c r="B125" s="20"/>
      <c r="C125" s="21"/>
      <c r="D125" s="23"/>
      <c r="E125" s="22"/>
      <c r="F125" s="21"/>
      <c r="G125" s="22"/>
      <c r="H125" s="20"/>
      <c r="I125" s="21"/>
      <c r="J125" s="23"/>
      <c r="K125" s="22"/>
      <c r="L125" s="21"/>
      <c r="M125" s="22"/>
      <c r="N125" s="32"/>
      <c r="O125" s="33"/>
      <c r="P125" s="34"/>
      <c r="Q125" s="34"/>
    </row>
    <row r="126" spans="1:17" ht="27.75" customHeight="1">
      <c r="A126" s="35">
        <v>2002</v>
      </c>
      <c r="B126" s="20"/>
      <c r="C126" s="21"/>
      <c r="D126" s="23"/>
      <c r="E126" s="22"/>
      <c r="F126" s="21"/>
      <c r="G126" s="22"/>
      <c r="H126" s="20"/>
      <c r="I126" s="21"/>
      <c r="J126" s="23"/>
      <c r="K126" s="22"/>
      <c r="L126" s="21"/>
      <c r="M126" s="22"/>
      <c r="N126" s="32"/>
      <c r="O126" s="33"/>
      <c r="P126" s="34"/>
      <c r="Q126" s="57">
        <v>2002</v>
      </c>
    </row>
    <row r="127" spans="1:17" ht="27.75" customHeight="1">
      <c r="A127" s="37" t="s">
        <v>10</v>
      </c>
      <c r="B127" s="20">
        <v>1.475492</v>
      </c>
      <c r="C127" s="21">
        <v>678.5704596181</v>
      </c>
      <c r="D127" s="23">
        <v>326.08373</v>
      </c>
      <c r="E127" s="22">
        <v>2.169987</v>
      </c>
      <c r="F127" s="21">
        <v>966.3550635033998</v>
      </c>
      <c r="G127" s="22">
        <v>464.37721999999997</v>
      </c>
      <c r="H127" s="20">
        <v>4.717327</v>
      </c>
      <c r="I127" s="21">
        <v>2160.4512549000997</v>
      </c>
      <c r="J127" s="23">
        <v>1038.19433</v>
      </c>
      <c r="K127" s="22">
        <v>0</v>
      </c>
      <c r="L127" s="21">
        <v>0</v>
      </c>
      <c r="M127" s="22">
        <v>0</v>
      </c>
      <c r="N127" s="24">
        <v>8.362805999999999</v>
      </c>
      <c r="O127" s="25">
        <v>3805.3767780215994</v>
      </c>
      <c r="P127" s="26">
        <v>1828.65528</v>
      </c>
      <c r="Q127" s="58" t="s">
        <v>10</v>
      </c>
    </row>
    <row r="128" spans="1:17" ht="27.75" customHeight="1">
      <c r="A128" s="37" t="s">
        <v>11</v>
      </c>
      <c r="B128" s="20">
        <v>3.383786</v>
      </c>
      <c r="C128" s="21">
        <v>1465.68985257</v>
      </c>
      <c r="D128" s="23">
        <v>701.8578999999999</v>
      </c>
      <c r="E128" s="22">
        <v>3.6331040000000003</v>
      </c>
      <c r="F128" s="21">
        <v>1643.9736202140002</v>
      </c>
      <c r="G128" s="22">
        <v>787.2305799999999</v>
      </c>
      <c r="H128" s="20">
        <v>5.282504</v>
      </c>
      <c r="I128" s="21">
        <v>2475.5915863890004</v>
      </c>
      <c r="J128" s="23">
        <v>1185.45783</v>
      </c>
      <c r="K128" s="22">
        <v>3.4263980000000003</v>
      </c>
      <c r="L128" s="21">
        <v>1017.3635429640001</v>
      </c>
      <c r="M128" s="22">
        <v>487.17308</v>
      </c>
      <c r="N128" s="24">
        <v>15.725792</v>
      </c>
      <c r="O128" s="25">
        <v>6602.618602137001</v>
      </c>
      <c r="P128" s="26">
        <v>3161.7193899999997</v>
      </c>
      <c r="Q128" s="58" t="s">
        <v>11</v>
      </c>
    </row>
    <row r="129" spans="1:17" ht="27.75" customHeight="1">
      <c r="A129" s="37" t="s">
        <v>12</v>
      </c>
      <c r="B129" s="20">
        <v>7.846584000000001</v>
      </c>
      <c r="C129" s="21">
        <v>3708.4324722822</v>
      </c>
      <c r="D129" s="23">
        <v>1721.9610199999997</v>
      </c>
      <c r="E129" s="22">
        <v>5.798807</v>
      </c>
      <c r="F129" s="21">
        <v>2606.6432703834</v>
      </c>
      <c r="G129" s="22">
        <v>1210.35994</v>
      </c>
      <c r="H129" s="20">
        <v>3.47316</v>
      </c>
      <c r="I129" s="21">
        <v>1853.1241405101002</v>
      </c>
      <c r="J129" s="23">
        <v>860.4734100000001</v>
      </c>
      <c r="K129" s="22">
        <v>0</v>
      </c>
      <c r="L129" s="21">
        <v>0</v>
      </c>
      <c r="M129" s="22">
        <v>0</v>
      </c>
      <c r="N129" s="24">
        <v>17.118551</v>
      </c>
      <c r="O129" s="25">
        <v>8168.1998831757</v>
      </c>
      <c r="P129" s="26">
        <v>3792.79437</v>
      </c>
      <c r="Q129" s="58" t="s">
        <v>12</v>
      </c>
    </row>
    <row r="130" spans="1:17" ht="27.75" customHeight="1">
      <c r="A130" s="37" t="s">
        <v>13</v>
      </c>
      <c r="B130" s="20">
        <v>1.500161</v>
      </c>
      <c r="C130" s="21">
        <v>1059.9006877968</v>
      </c>
      <c r="D130" s="23">
        <v>490.21136</v>
      </c>
      <c r="E130" s="22">
        <v>5.886286999999999</v>
      </c>
      <c r="F130" s="21">
        <v>2989.4762011503</v>
      </c>
      <c r="G130" s="22">
        <v>1382.6533100000001</v>
      </c>
      <c r="H130" s="20">
        <v>4.738109</v>
      </c>
      <c r="I130" s="21">
        <v>2604.3040279689003</v>
      </c>
      <c r="J130" s="23">
        <v>1204.50853</v>
      </c>
      <c r="K130" s="22">
        <v>4.285487</v>
      </c>
      <c r="L130" s="21">
        <v>1561.2839323128</v>
      </c>
      <c r="M130" s="22">
        <v>722.1045600000001</v>
      </c>
      <c r="N130" s="24">
        <v>16.410044</v>
      </c>
      <c r="O130" s="25">
        <v>8214.9648492288</v>
      </c>
      <c r="P130" s="26">
        <v>3799.47776</v>
      </c>
      <c r="Q130" s="58" t="s">
        <v>13</v>
      </c>
    </row>
    <row r="131" spans="1:17" ht="27.75" customHeight="1">
      <c r="A131" s="37" t="s">
        <v>14</v>
      </c>
      <c r="B131" s="20">
        <v>1.045037</v>
      </c>
      <c r="C131" s="21">
        <v>608.5804915905</v>
      </c>
      <c r="D131" s="23">
        <v>293.26495</v>
      </c>
      <c r="E131" s="22">
        <v>5.956293</v>
      </c>
      <c r="F131" s="21">
        <v>2835.1539626904</v>
      </c>
      <c r="G131" s="22">
        <v>1366.2141600000002</v>
      </c>
      <c r="H131" s="20">
        <v>3.537121</v>
      </c>
      <c r="I131" s="21">
        <v>1845.2931678830998</v>
      </c>
      <c r="J131" s="23">
        <v>889.21649</v>
      </c>
      <c r="K131" s="22">
        <v>0</v>
      </c>
      <c r="L131" s="21">
        <v>0</v>
      </c>
      <c r="M131" s="22">
        <v>0</v>
      </c>
      <c r="N131" s="24">
        <v>10.538450999999998</v>
      </c>
      <c r="O131" s="25">
        <v>5289.027622164</v>
      </c>
      <c r="P131" s="26">
        <v>2548.6956</v>
      </c>
      <c r="Q131" s="58" t="s">
        <v>14</v>
      </c>
    </row>
    <row r="132" spans="1:17" ht="27.75" customHeight="1">
      <c r="A132" s="37" t="s">
        <v>15</v>
      </c>
      <c r="B132" s="20">
        <v>5.235317</v>
      </c>
      <c r="C132" s="21">
        <v>2811.3359782709244</v>
      </c>
      <c r="D132" s="23">
        <v>1392.8301000000001</v>
      </c>
      <c r="E132" s="22">
        <v>3.8400149999999997</v>
      </c>
      <c r="F132" s="21">
        <v>1771.290075725782</v>
      </c>
      <c r="G132" s="22">
        <v>877.5564899999999</v>
      </c>
      <c r="H132" s="20">
        <v>4.017612</v>
      </c>
      <c r="I132" s="21">
        <v>2023.3007353454345</v>
      </c>
      <c r="J132" s="23">
        <v>1002.41102</v>
      </c>
      <c r="K132" s="22">
        <v>1.997891</v>
      </c>
      <c r="L132" s="21">
        <v>719.8211674922449</v>
      </c>
      <c r="M132" s="22">
        <v>356.62354</v>
      </c>
      <c r="N132" s="24">
        <v>15.090834999999998</v>
      </c>
      <c r="O132" s="25">
        <v>7325.747956834385</v>
      </c>
      <c r="P132" s="26">
        <v>3629.42115</v>
      </c>
      <c r="Q132" s="58" t="s">
        <v>15</v>
      </c>
    </row>
    <row r="133" spans="1:17" ht="27.75" customHeight="1">
      <c r="A133" s="37" t="s">
        <v>16</v>
      </c>
      <c r="B133" s="20">
        <v>3.264046</v>
      </c>
      <c r="C133" s="21">
        <v>1790.6347234548002</v>
      </c>
      <c r="D133" s="23">
        <v>870.2244400000001</v>
      </c>
      <c r="E133" s="22">
        <v>2.893518</v>
      </c>
      <c r="F133" s="21">
        <v>1350.0929058201002</v>
      </c>
      <c r="G133" s="22">
        <v>656.12703</v>
      </c>
      <c r="H133" s="20">
        <v>4.970895</v>
      </c>
      <c r="I133" s="21">
        <v>2672.3873072412</v>
      </c>
      <c r="J133" s="23">
        <v>1298.74436</v>
      </c>
      <c r="K133" s="22">
        <v>10.636374</v>
      </c>
      <c r="L133" s="21">
        <v>3855.3134972787007</v>
      </c>
      <c r="M133" s="22">
        <v>1873.6306100000002</v>
      </c>
      <c r="N133" s="24">
        <v>21.764833</v>
      </c>
      <c r="O133" s="25">
        <v>9668.428433794801</v>
      </c>
      <c r="P133" s="26">
        <v>4698.72644</v>
      </c>
      <c r="Q133" s="58" t="s">
        <v>16</v>
      </c>
    </row>
    <row r="134" spans="1:17" ht="27.75" customHeight="1">
      <c r="A134" s="37" t="s">
        <v>17</v>
      </c>
      <c r="B134" s="20">
        <v>4.185728999999999</v>
      </c>
      <c r="C134" s="21">
        <v>2527.0998021929004</v>
      </c>
      <c r="D134" s="23">
        <v>1222.1968700000002</v>
      </c>
      <c r="E134" s="22">
        <v>6.37273</v>
      </c>
      <c r="F134" s="21">
        <v>3147.1674242800004</v>
      </c>
      <c r="G134" s="22">
        <v>1522.084</v>
      </c>
      <c r="H134" s="20">
        <v>5.42744</v>
      </c>
      <c r="I134" s="21">
        <v>3185.7625731767</v>
      </c>
      <c r="J134" s="23">
        <v>1540.7500099999997</v>
      </c>
      <c r="K134" s="22">
        <v>0</v>
      </c>
      <c r="L134" s="21">
        <v>0</v>
      </c>
      <c r="M134" s="22">
        <v>0</v>
      </c>
      <c r="N134" s="24">
        <v>15.985899</v>
      </c>
      <c r="O134" s="25">
        <v>8860.0297996496</v>
      </c>
      <c r="P134" s="26">
        <v>4285.03088</v>
      </c>
      <c r="Q134" s="58" t="s">
        <v>17</v>
      </c>
    </row>
    <row r="135" spans="1:17" ht="27.75" customHeight="1">
      <c r="A135" s="37" t="s">
        <v>18</v>
      </c>
      <c r="B135" s="20">
        <v>0</v>
      </c>
      <c r="C135" s="21">
        <v>0</v>
      </c>
      <c r="D135" s="23">
        <v>0</v>
      </c>
      <c r="E135" s="22">
        <v>0</v>
      </c>
      <c r="F135" s="21">
        <v>0</v>
      </c>
      <c r="G135" s="22">
        <v>0</v>
      </c>
      <c r="H135" s="20">
        <v>6.6789380000000005</v>
      </c>
      <c r="I135" s="21">
        <v>4597.5195525168</v>
      </c>
      <c r="J135" s="23">
        <v>2210.06968</v>
      </c>
      <c r="K135" s="22">
        <v>0</v>
      </c>
      <c r="L135" s="21">
        <v>0</v>
      </c>
      <c r="M135" s="22">
        <v>0</v>
      </c>
      <c r="N135" s="24">
        <v>6.6789380000000005</v>
      </c>
      <c r="O135" s="25">
        <v>4597.5195525168</v>
      </c>
      <c r="P135" s="26">
        <v>2210.06968</v>
      </c>
      <c r="Q135" s="58" t="s">
        <v>18</v>
      </c>
    </row>
    <row r="136" spans="1:17" ht="27.75" customHeight="1">
      <c r="A136" s="37" t="s">
        <v>19</v>
      </c>
      <c r="B136" s="20">
        <v>5.836805</v>
      </c>
      <c r="C136" s="21">
        <v>3773.098244142</v>
      </c>
      <c r="D136" s="23">
        <v>1803.75669</v>
      </c>
      <c r="E136" s="22">
        <v>7.653616</v>
      </c>
      <c r="F136" s="21">
        <v>4288.935977716</v>
      </c>
      <c r="G136" s="22">
        <v>2050.35662</v>
      </c>
      <c r="H136" s="20">
        <v>2.288156</v>
      </c>
      <c r="I136" s="21">
        <v>1504.98044306</v>
      </c>
      <c r="J136" s="23">
        <v>719.4667</v>
      </c>
      <c r="K136" s="22">
        <v>6.08221</v>
      </c>
      <c r="L136" s="21">
        <v>2531.830608722</v>
      </c>
      <c r="M136" s="22">
        <v>1210.35979</v>
      </c>
      <c r="N136" s="24">
        <v>21.860787000000002</v>
      </c>
      <c r="O136" s="25">
        <v>12098.84527364</v>
      </c>
      <c r="P136" s="26">
        <v>5783.9398</v>
      </c>
      <c r="Q136" s="58" t="s">
        <v>19</v>
      </c>
    </row>
    <row r="137" spans="1:17" ht="27.75" customHeight="1">
      <c r="A137" s="37" t="s">
        <v>20</v>
      </c>
      <c r="B137" s="20">
        <v>0.932139</v>
      </c>
      <c r="C137" s="21">
        <v>572.6126202940001</v>
      </c>
      <c r="D137" s="23">
        <v>268.38365000000005</v>
      </c>
      <c r="E137" s="22">
        <v>0</v>
      </c>
      <c r="F137" s="21">
        <v>0</v>
      </c>
      <c r="G137" s="22">
        <v>0</v>
      </c>
      <c r="H137" s="20">
        <v>3.878836</v>
      </c>
      <c r="I137" s="21">
        <v>2299.0814354507997</v>
      </c>
      <c r="J137" s="23">
        <v>1077.5799299999999</v>
      </c>
      <c r="K137" s="22">
        <v>0</v>
      </c>
      <c r="L137" s="21">
        <v>0</v>
      </c>
      <c r="M137" s="22">
        <v>0</v>
      </c>
      <c r="N137" s="24">
        <v>4.810975</v>
      </c>
      <c r="O137" s="25">
        <v>2871.6940557447997</v>
      </c>
      <c r="P137" s="26">
        <v>1345.9635799999999</v>
      </c>
      <c r="Q137" s="58" t="s">
        <v>20</v>
      </c>
    </row>
    <row r="138" spans="1:17" ht="27.75" customHeight="1">
      <c r="A138" s="37" t="s">
        <v>21</v>
      </c>
      <c r="B138" s="20">
        <v>2.870712</v>
      </c>
      <c r="C138" s="21">
        <v>1596.3090540309</v>
      </c>
      <c r="D138" s="23">
        <v>732.28881</v>
      </c>
      <c r="E138" s="22">
        <v>2.757333</v>
      </c>
      <c r="F138" s="21">
        <v>1539.0020566143</v>
      </c>
      <c r="G138" s="22">
        <v>705.99987</v>
      </c>
      <c r="H138" s="20">
        <v>9.302983</v>
      </c>
      <c r="I138" s="21">
        <v>5502.0777396147</v>
      </c>
      <c r="J138" s="23">
        <v>2524.0162299999997</v>
      </c>
      <c r="K138" s="22">
        <v>0</v>
      </c>
      <c r="L138" s="21">
        <v>0</v>
      </c>
      <c r="M138" s="22">
        <v>0</v>
      </c>
      <c r="N138" s="24">
        <v>14.931028</v>
      </c>
      <c r="O138" s="25">
        <v>8637.3888502599</v>
      </c>
      <c r="P138" s="26">
        <v>3962.30491</v>
      </c>
      <c r="Q138" s="58" t="s">
        <v>21</v>
      </c>
    </row>
    <row r="139" spans="1:17" ht="27.75" customHeight="1">
      <c r="A139" s="19"/>
      <c r="B139" s="20"/>
      <c r="C139" s="21"/>
      <c r="D139" s="23"/>
      <c r="E139" s="22"/>
      <c r="F139" s="21"/>
      <c r="G139" s="22"/>
      <c r="H139" s="20"/>
      <c r="I139" s="21"/>
      <c r="J139" s="23"/>
      <c r="K139" s="22"/>
      <c r="L139" s="21"/>
      <c r="M139" s="22"/>
      <c r="N139" s="32"/>
      <c r="O139" s="33"/>
      <c r="P139" s="34"/>
      <c r="Q139" s="34"/>
    </row>
    <row r="140" spans="1:17" ht="27.75" customHeight="1">
      <c r="A140" s="35">
        <v>2003</v>
      </c>
      <c r="B140" s="20"/>
      <c r="C140" s="21"/>
      <c r="D140" s="23"/>
      <c r="E140" s="22"/>
      <c r="F140" s="21"/>
      <c r="G140" s="22"/>
      <c r="H140" s="20"/>
      <c r="I140" s="21"/>
      <c r="J140" s="23"/>
      <c r="K140" s="22"/>
      <c r="L140" s="21"/>
      <c r="M140" s="22"/>
      <c r="N140" s="32"/>
      <c r="O140" s="33"/>
      <c r="P140" s="34"/>
      <c r="Q140" s="57">
        <v>2003</v>
      </c>
    </row>
    <row r="141" spans="1:17" ht="27.75" customHeight="1">
      <c r="A141" s="37" t="s">
        <v>10</v>
      </c>
      <c r="B141" s="20">
        <v>3.923711</v>
      </c>
      <c r="C141" s="21">
        <v>2743.3506770152</v>
      </c>
      <c r="D141" s="23">
        <v>1243.63672</v>
      </c>
      <c r="E141" s="22">
        <v>8.836165000000001</v>
      </c>
      <c r="F141" s="21">
        <v>6073.6853358041</v>
      </c>
      <c r="G141" s="22">
        <v>2753.3695100000004</v>
      </c>
      <c r="H141" s="20">
        <v>3.916704</v>
      </c>
      <c r="I141" s="21">
        <v>2795.9191226295</v>
      </c>
      <c r="J141" s="23">
        <v>1267.4674499999999</v>
      </c>
      <c r="K141" s="22">
        <v>3.937891</v>
      </c>
      <c r="L141" s="21">
        <v>1873.4461640544998</v>
      </c>
      <c r="M141" s="22">
        <v>849.28495</v>
      </c>
      <c r="N141" s="24">
        <v>20.614471</v>
      </c>
      <c r="O141" s="25">
        <v>13486.401299503299</v>
      </c>
      <c r="P141" s="26">
        <v>6113.75863</v>
      </c>
      <c r="Q141" s="58" t="s">
        <v>10</v>
      </c>
    </row>
    <row r="142" spans="1:17" ht="27.75" customHeight="1">
      <c r="A142" s="37" t="s">
        <v>11</v>
      </c>
      <c r="B142" s="20">
        <v>1.6968800000000002</v>
      </c>
      <c r="C142" s="21">
        <v>1260.058914487</v>
      </c>
      <c r="D142" s="23">
        <v>569.5284499999999</v>
      </c>
      <c r="E142" s="22">
        <v>1.160896</v>
      </c>
      <c r="F142" s="21">
        <v>830.8890432556001</v>
      </c>
      <c r="G142" s="22">
        <v>375.54985999999997</v>
      </c>
      <c r="H142" s="20">
        <v>6.165634999999999</v>
      </c>
      <c r="I142" s="21">
        <v>4762.6429036648005</v>
      </c>
      <c r="J142" s="23">
        <v>2152.6458800000005</v>
      </c>
      <c r="K142" s="22">
        <v>0</v>
      </c>
      <c r="L142" s="21">
        <v>0</v>
      </c>
      <c r="M142" s="22">
        <v>0</v>
      </c>
      <c r="N142" s="24">
        <v>9.023411</v>
      </c>
      <c r="O142" s="25">
        <v>6853.5908614074015</v>
      </c>
      <c r="P142" s="26">
        <v>3097.7241900000004</v>
      </c>
      <c r="Q142" s="58" t="s">
        <v>11</v>
      </c>
    </row>
    <row r="143" spans="1:17" ht="27.75" customHeight="1">
      <c r="A143" s="37" t="s">
        <v>12</v>
      </c>
      <c r="B143" s="20">
        <v>8.392024</v>
      </c>
      <c r="C143" s="21">
        <v>6621.550362528601</v>
      </c>
      <c r="D143" s="23">
        <v>2939.76246</v>
      </c>
      <c r="E143" s="22">
        <v>4.410176000000001</v>
      </c>
      <c r="F143" s="21">
        <v>3563.2886768816993</v>
      </c>
      <c r="G143" s="22">
        <v>1581.98937</v>
      </c>
      <c r="H143" s="20">
        <v>5.188233</v>
      </c>
      <c r="I143" s="21">
        <v>4255.4830106333</v>
      </c>
      <c r="J143" s="23">
        <v>1889.30213</v>
      </c>
      <c r="K143" s="22">
        <v>5.383680999999999</v>
      </c>
      <c r="L143" s="21">
        <v>2991.1837896419</v>
      </c>
      <c r="M143" s="22">
        <v>1327.99259</v>
      </c>
      <c r="N143" s="24">
        <v>23.374114</v>
      </c>
      <c r="O143" s="25">
        <v>17431.5058396855</v>
      </c>
      <c r="P143" s="26">
        <v>7739.04655</v>
      </c>
      <c r="Q143" s="58" t="s">
        <v>12</v>
      </c>
    </row>
    <row r="144" spans="1:17" ht="27.75" customHeight="1">
      <c r="A144" s="37" t="s">
        <v>13</v>
      </c>
      <c r="B144" s="20">
        <v>0</v>
      </c>
      <c r="C144" s="21">
        <v>0</v>
      </c>
      <c r="D144" s="23">
        <v>0</v>
      </c>
      <c r="E144" s="22">
        <v>0</v>
      </c>
      <c r="F144" s="21">
        <v>0</v>
      </c>
      <c r="G144" s="22">
        <v>0</v>
      </c>
      <c r="H144" s="20">
        <v>1.96244</v>
      </c>
      <c r="I144" s="21">
        <v>1338.6650793425001</v>
      </c>
      <c r="J144" s="23">
        <v>592.81495</v>
      </c>
      <c r="K144" s="22">
        <v>0</v>
      </c>
      <c r="L144" s="21">
        <v>0</v>
      </c>
      <c r="M144" s="22">
        <v>0</v>
      </c>
      <c r="N144" s="24">
        <v>1.96244</v>
      </c>
      <c r="O144" s="25">
        <v>1338.6650793425001</v>
      </c>
      <c r="P144" s="26">
        <v>592.81495</v>
      </c>
      <c r="Q144" s="58" t="s">
        <v>13</v>
      </c>
    </row>
    <row r="145" spans="1:17" ht="27.75" customHeight="1">
      <c r="A145" s="37" t="s">
        <v>14</v>
      </c>
      <c r="B145" s="20">
        <v>5.835242999999999</v>
      </c>
      <c r="C145" s="21">
        <v>3654.9946879275</v>
      </c>
      <c r="D145" s="23">
        <v>1598.3359299999997</v>
      </c>
      <c r="E145" s="22">
        <v>3.288826</v>
      </c>
      <c r="F145" s="21">
        <v>1867.1525274374999</v>
      </c>
      <c r="G145" s="22">
        <v>816.50925</v>
      </c>
      <c r="H145" s="20">
        <v>6.307213</v>
      </c>
      <c r="I145" s="21">
        <v>3910.6269030974995</v>
      </c>
      <c r="J145" s="23">
        <v>1710.12437</v>
      </c>
      <c r="K145" s="22">
        <v>0</v>
      </c>
      <c r="L145" s="21">
        <v>0</v>
      </c>
      <c r="M145" s="22">
        <v>0</v>
      </c>
      <c r="N145" s="24">
        <v>15.431282</v>
      </c>
      <c r="O145" s="25">
        <v>9432.7741184625</v>
      </c>
      <c r="P145" s="26">
        <v>4124.96955</v>
      </c>
      <c r="Q145" s="58" t="s">
        <v>14</v>
      </c>
    </row>
    <row r="146" spans="1:17" ht="27.75" customHeight="1">
      <c r="A146" s="37" t="s">
        <v>15</v>
      </c>
      <c r="B146" s="20">
        <v>7.374867999999999</v>
      </c>
      <c r="C146" s="21">
        <v>4990.516644192001</v>
      </c>
      <c r="D146" s="23">
        <v>2150.7881</v>
      </c>
      <c r="E146" s="22">
        <v>12.886096</v>
      </c>
      <c r="F146" s="21">
        <v>7874.510450380801</v>
      </c>
      <c r="G146" s="22">
        <v>3393.71744</v>
      </c>
      <c r="H146" s="20">
        <v>6.781086999999999</v>
      </c>
      <c r="I146" s="21">
        <v>4258.260475670401</v>
      </c>
      <c r="J146" s="23">
        <v>1835.20397</v>
      </c>
      <c r="K146" s="22">
        <v>4.3140410000000005</v>
      </c>
      <c r="L146" s="21">
        <v>1861.8517533216002</v>
      </c>
      <c r="M146" s="22">
        <v>802.4116300000001</v>
      </c>
      <c r="N146" s="24">
        <v>31.356092</v>
      </c>
      <c r="O146" s="25">
        <v>18985.139323564803</v>
      </c>
      <c r="P146" s="26">
        <v>8182.121140000001</v>
      </c>
      <c r="Q146" s="58" t="s">
        <v>15</v>
      </c>
    </row>
    <row r="147" spans="1:17" ht="27.75" customHeight="1">
      <c r="A147" s="37" t="s">
        <v>16</v>
      </c>
      <c r="B147" s="20">
        <v>1.038045</v>
      </c>
      <c r="C147" s="21">
        <v>818.5806548821</v>
      </c>
      <c r="D147" s="23">
        <v>351.89759000000004</v>
      </c>
      <c r="E147" s="22">
        <v>1.257522</v>
      </c>
      <c r="F147" s="21">
        <v>824.9149865616001</v>
      </c>
      <c r="G147" s="22">
        <v>354.62064000000004</v>
      </c>
      <c r="H147" s="20">
        <v>2.985636</v>
      </c>
      <c r="I147" s="21">
        <v>2091.0442458982</v>
      </c>
      <c r="J147" s="23">
        <v>898.91378</v>
      </c>
      <c r="K147" s="22">
        <v>0</v>
      </c>
      <c r="L147" s="21">
        <v>0</v>
      </c>
      <c r="M147" s="22">
        <v>0</v>
      </c>
      <c r="N147" s="24">
        <v>5.281203</v>
      </c>
      <c r="O147" s="25">
        <v>3734.5398873419</v>
      </c>
      <c r="P147" s="26">
        <v>1605.43201</v>
      </c>
      <c r="Q147" s="58" t="s">
        <v>16</v>
      </c>
    </row>
    <row r="148" spans="1:17" ht="27.75" customHeight="1">
      <c r="A148" s="37" t="s">
        <v>17</v>
      </c>
      <c r="B148" s="20">
        <v>2.2043369999999998</v>
      </c>
      <c r="C148" s="21">
        <v>1801.8304292700002</v>
      </c>
      <c r="D148" s="23">
        <v>762.0989000000001</v>
      </c>
      <c r="E148" s="22">
        <v>3.8566689999999997</v>
      </c>
      <c r="F148" s="21">
        <v>2590.418625696</v>
      </c>
      <c r="G148" s="22">
        <v>1095.63872</v>
      </c>
      <c r="H148" s="20">
        <v>5.5293909999999995</v>
      </c>
      <c r="I148" s="21">
        <v>4004.112114099001</v>
      </c>
      <c r="J148" s="23">
        <v>1693.57193</v>
      </c>
      <c r="K148" s="22">
        <v>1.644481</v>
      </c>
      <c r="L148" s="21">
        <v>847.5941260980001</v>
      </c>
      <c r="M148" s="22">
        <v>358.49685999999997</v>
      </c>
      <c r="N148" s="24">
        <v>13.234878</v>
      </c>
      <c r="O148" s="25">
        <v>9243.955295163001</v>
      </c>
      <c r="P148" s="26">
        <v>3909.80641</v>
      </c>
      <c r="Q148" s="58" t="s">
        <v>17</v>
      </c>
    </row>
    <row r="149" spans="1:17" ht="27.75" customHeight="1">
      <c r="A149" s="37" t="s">
        <v>18</v>
      </c>
      <c r="B149" s="20">
        <v>4.548767</v>
      </c>
      <c r="C149" s="21">
        <v>3414.0707566356004</v>
      </c>
      <c r="D149" s="23">
        <v>1414.41428</v>
      </c>
      <c r="E149" s="22">
        <v>6.147551</v>
      </c>
      <c r="F149" s="21">
        <v>4056.0096778214997</v>
      </c>
      <c r="G149" s="22">
        <v>1680.36295</v>
      </c>
      <c r="H149" s="20">
        <v>9.803655999999998</v>
      </c>
      <c r="I149" s="21">
        <v>6730.1159722143</v>
      </c>
      <c r="J149" s="23">
        <v>2788.2175899999997</v>
      </c>
      <c r="K149" s="22">
        <v>2.39976</v>
      </c>
      <c r="L149" s="21">
        <v>1112.1539894784</v>
      </c>
      <c r="M149" s="22">
        <v>460.75392</v>
      </c>
      <c r="N149" s="24">
        <v>22.899734</v>
      </c>
      <c r="O149" s="25">
        <v>15312.3503961498</v>
      </c>
      <c r="P149" s="26">
        <v>6343.74874</v>
      </c>
      <c r="Q149" s="58" t="s">
        <v>18</v>
      </c>
    </row>
    <row r="150" spans="1:17" ht="27.75" customHeight="1">
      <c r="A150" s="37" t="s">
        <v>19</v>
      </c>
      <c r="B150" s="20">
        <v>3.0668870000000004</v>
      </c>
      <c r="C150" s="21">
        <v>2278.8346158602003</v>
      </c>
      <c r="D150" s="23">
        <v>923.4201100000001</v>
      </c>
      <c r="E150" s="22">
        <v>6.630621</v>
      </c>
      <c r="F150" s="21">
        <v>5146.8088649018</v>
      </c>
      <c r="G150" s="22">
        <v>2085.56899</v>
      </c>
      <c r="H150" s="20">
        <v>2.68369</v>
      </c>
      <c r="I150" s="21">
        <v>2079.5792507212</v>
      </c>
      <c r="J150" s="23">
        <v>842.67866</v>
      </c>
      <c r="K150" s="22">
        <v>0</v>
      </c>
      <c r="L150" s="21">
        <v>0</v>
      </c>
      <c r="M150" s="22">
        <v>0</v>
      </c>
      <c r="N150" s="24">
        <v>12.381198</v>
      </c>
      <c r="O150" s="25">
        <v>9505.2227314832</v>
      </c>
      <c r="P150" s="26">
        <v>3851.6677600000003</v>
      </c>
      <c r="Q150" s="58" t="s">
        <v>19</v>
      </c>
    </row>
    <row r="151" spans="1:17" ht="27.75" customHeight="1">
      <c r="A151" s="37" t="s">
        <v>20</v>
      </c>
      <c r="B151" s="20">
        <v>7.981476000000001</v>
      </c>
      <c r="C151" s="21">
        <v>6078.8618140614</v>
      </c>
      <c r="D151" s="23">
        <v>2429.6593099999996</v>
      </c>
      <c r="E151" s="22">
        <v>6.744622</v>
      </c>
      <c r="F151" s="21">
        <v>5083.7707721682</v>
      </c>
      <c r="G151" s="22">
        <v>2031.9315299999998</v>
      </c>
      <c r="H151" s="20">
        <v>3.459992</v>
      </c>
      <c r="I151" s="21">
        <v>2721.6070294391993</v>
      </c>
      <c r="J151" s="23">
        <v>1087.7986799999999</v>
      </c>
      <c r="K151" s="22">
        <v>5.66635</v>
      </c>
      <c r="L151" s="21">
        <v>2851.3029454308</v>
      </c>
      <c r="M151" s="22">
        <v>1139.63682</v>
      </c>
      <c r="N151" s="24">
        <v>23.85244</v>
      </c>
      <c r="O151" s="25">
        <v>16735.5425610996</v>
      </c>
      <c r="P151" s="26">
        <v>6689.0263399999985</v>
      </c>
      <c r="Q151" s="58" t="s">
        <v>20</v>
      </c>
    </row>
    <row r="152" spans="1:17" ht="27.75" customHeight="1">
      <c r="A152" s="37" t="s">
        <v>21</v>
      </c>
      <c r="B152" s="20">
        <v>2.018058</v>
      </c>
      <c r="C152" s="21">
        <v>1646.7300739925001</v>
      </c>
      <c r="D152" s="23">
        <v>649.58485</v>
      </c>
      <c r="E152" s="22">
        <v>2.058182</v>
      </c>
      <c r="F152" s="21">
        <v>1606.1276231210004</v>
      </c>
      <c r="G152" s="22">
        <v>633.5684200000001</v>
      </c>
      <c r="H152" s="20">
        <v>2.078371</v>
      </c>
      <c r="I152" s="21">
        <v>1815.4024903490003</v>
      </c>
      <c r="J152" s="23">
        <v>716.12098</v>
      </c>
      <c r="K152" s="22">
        <v>0</v>
      </c>
      <c r="L152" s="21">
        <v>0</v>
      </c>
      <c r="M152" s="22">
        <v>0</v>
      </c>
      <c r="N152" s="24">
        <v>6.154611000000001</v>
      </c>
      <c r="O152" s="25">
        <v>5068.260187462502</v>
      </c>
      <c r="P152" s="26">
        <v>1999.27425</v>
      </c>
      <c r="Q152" s="58" t="s">
        <v>21</v>
      </c>
    </row>
    <row r="153" spans="1:17" ht="27.75" customHeight="1">
      <c r="A153" s="19"/>
      <c r="B153" s="20"/>
      <c r="C153" s="21"/>
      <c r="D153" s="23"/>
      <c r="E153" s="22"/>
      <c r="F153" s="21"/>
      <c r="G153" s="22"/>
      <c r="H153" s="20"/>
      <c r="I153" s="21"/>
      <c r="J153" s="23"/>
      <c r="K153" s="22"/>
      <c r="L153" s="21"/>
      <c r="M153" s="22"/>
      <c r="N153" s="32"/>
      <c r="O153" s="33"/>
      <c r="P153" s="34"/>
      <c r="Q153" s="34"/>
    </row>
    <row r="154" spans="1:17" ht="27.75" customHeight="1">
      <c r="A154" s="35">
        <v>2004</v>
      </c>
      <c r="B154" s="41"/>
      <c r="C154" s="42"/>
      <c r="D154" s="43"/>
      <c r="F154" s="42"/>
      <c r="H154" s="41"/>
      <c r="I154" s="42"/>
      <c r="J154" s="43"/>
      <c r="K154" s="60"/>
      <c r="L154" s="42"/>
      <c r="M154" s="60"/>
      <c r="N154" s="44"/>
      <c r="O154" s="45"/>
      <c r="P154" s="39"/>
      <c r="Q154" s="57">
        <v>2004</v>
      </c>
    </row>
    <row r="155" spans="1:17" ht="27.75" customHeight="1">
      <c r="A155" s="37" t="s">
        <v>10</v>
      </c>
      <c r="B155" s="20">
        <v>4.643496999999999</v>
      </c>
      <c r="C155" s="21">
        <v>4169.7284457675005</v>
      </c>
      <c r="D155" s="23">
        <v>1611.3335699999998</v>
      </c>
      <c r="E155" s="22">
        <v>1.065912</v>
      </c>
      <c r="F155" s="21">
        <v>899.9889404275001</v>
      </c>
      <c r="G155" s="22">
        <v>347.78821000000005</v>
      </c>
      <c r="H155" s="20">
        <v>4.466153</v>
      </c>
      <c r="I155" s="21">
        <v>4082.331097019999</v>
      </c>
      <c r="J155" s="23">
        <v>1577.56008</v>
      </c>
      <c r="K155" s="22">
        <v>2.009922</v>
      </c>
      <c r="L155" s="21">
        <v>1014.2292528224999</v>
      </c>
      <c r="M155" s="22">
        <v>391.93478999999996</v>
      </c>
      <c r="N155" s="24">
        <v>12.185483999999999</v>
      </c>
      <c r="O155" s="25">
        <v>10166.2777360375</v>
      </c>
      <c r="P155" s="26">
        <v>3928.6166499999995</v>
      </c>
      <c r="Q155" s="58" t="s">
        <v>10</v>
      </c>
    </row>
    <row r="156" spans="1:17" ht="27.75" customHeight="1">
      <c r="A156" s="37" t="s">
        <v>11</v>
      </c>
      <c r="B156" s="20">
        <v>0.346597</v>
      </c>
      <c r="C156" s="21">
        <v>329.8762884186</v>
      </c>
      <c r="D156" s="23">
        <v>125.92909</v>
      </c>
      <c r="E156" s="22">
        <v>2.764439</v>
      </c>
      <c r="F156" s="21">
        <v>2145.5550361476</v>
      </c>
      <c r="G156" s="22">
        <v>819.0579399999999</v>
      </c>
      <c r="H156" s="20">
        <v>3.1601999999999997</v>
      </c>
      <c r="I156" s="21">
        <v>2867.7583896191995</v>
      </c>
      <c r="J156" s="23">
        <v>1094.75648</v>
      </c>
      <c r="K156" s="22">
        <v>5.805702</v>
      </c>
      <c r="L156" s="21">
        <v>2407.9708086588003</v>
      </c>
      <c r="M156" s="22">
        <v>919.2342199999999</v>
      </c>
      <c r="N156" s="24">
        <v>12.076938</v>
      </c>
      <c r="O156" s="25">
        <v>7751.1605228442</v>
      </c>
      <c r="P156" s="26">
        <v>2958.9777299999996</v>
      </c>
      <c r="Q156" s="58" t="s">
        <v>11</v>
      </c>
    </row>
    <row r="157" spans="1:17" ht="27.75" customHeight="1">
      <c r="A157" s="37" t="s">
        <v>12</v>
      </c>
      <c r="B157" s="20">
        <v>4.602311</v>
      </c>
      <c r="C157" s="21">
        <v>4580.0047505394</v>
      </c>
      <c r="D157" s="23">
        <v>1732.2650100000003</v>
      </c>
      <c r="E157" s="22">
        <v>3.1565570000000003</v>
      </c>
      <c r="F157" s="21">
        <v>2616.0490769400003</v>
      </c>
      <c r="G157" s="22">
        <v>989.451</v>
      </c>
      <c r="H157" s="20">
        <v>5.845983</v>
      </c>
      <c r="I157" s="21">
        <v>5444.188966057402</v>
      </c>
      <c r="J157" s="23">
        <v>2059.11971</v>
      </c>
      <c r="K157" s="22">
        <v>12.895505</v>
      </c>
      <c r="L157" s="21">
        <v>6527.7858832342</v>
      </c>
      <c r="M157" s="22">
        <v>2468.9614300000003</v>
      </c>
      <c r="N157" s="24">
        <v>26.500356</v>
      </c>
      <c r="O157" s="25">
        <v>19168.028676771002</v>
      </c>
      <c r="P157" s="26">
        <v>7249.79715</v>
      </c>
      <c r="Q157" s="58" t="s">
        <v>12</v>
      </c>
    </row>
    <row r="158" spans="1:17" ht="27.75" customHeight="1">
      <c r="A158" s="37" t="s">
        <v>13</v>
      </c>
      <c r="B158" s="20">
        <v>9.925049999999999</v>
      </c>
      <c r="C158" s="21">
        <v>10812.692789968198</v>
      </c>
      <c r="D158" s="23">
        <v>4076.12378</v>
      </c>
      <c r="E158" s="22">
        <v>13.777747999999999</v>
      </c>
      <c r="F158" s="21">
        <v>11928.890627092202</v>
      </c>
      <c r="G158" s="22">
        <v>4496.90338</v>
      </c>
      <c r="H158" s="20">
        <v>7.453493000000001</v>
      </c>
      <c r="I158" s="21">
        <v>7174.725019297201</v>
      </c>
      <c r="J158" s="23">
        <v>2704.6978799999997</v>
      </c>
      <c r="K158" s="22">
        <v>0</v>
      </c>
      <c r="L158" s="21">
        <v>0</v>
      </c>
      <c r="M158" s="22">
        <v>0</v>
      </c>
      <c r="N158" s="24">
        <v>31.156291</v>
      </c>
      <c r="O158" s="25">
        <v>29916.308436357598</v>
      </c>
      <c r="P158" s="26">
        <v>11277.72504</v>
      </c>
      <c r="Q158" s="58" t="s">
        <v>13</v>
      </c>
    </row>
    <row r="159" spans="1:17" ht="27.75" customHeight="1">
      <c r="A159" s="37" t="s">
        <v>14</v>
      </c>
      <c r="B159" s="20">
        <v>1.492626</v>
      </c>
      <c r="C159" s="21">
        <v>1674.85916625</v>
      </c>
      <c r="D159" s="23">
        <v>629.625</v>
      </c>
      <c r="E159" s="22">
        <v>1.480097</v>
      </c>
      <c r="F159" s="21">
        <v>1385.2551679500002</v>
      </c>
      <c r="G159" s="22">
        <v>520.755</v>
      </c>
      <c r="H159" s="20">
        <v>0.838462</v>
      </c>
      <c r="I159" s="21">
        <v>908.0031008699999</v>
      </c>
      <c r="J159" s="23">
        <v>341.343</v>
      </c>
      <c r="K159" s="22">
        <v>0</v>
      </c>
      <c r="L159" s="21">
        <v>0</v>
      </c>
      <c r="M159" s="22">
        <v>0</v>
      </c>
      <c r="N159" s="24">
        <v>3.811185</v>
      </c>
      <c r="O159" s="25">
        <v>3968.1174350700007</v>
      </c>
      <c r="P159" s="26">
        <v>1491.7230000000002</v>
      </c>
      <c r="Q159" s="58" t="s">
        <v>14</v>
      </c>
    </row>
    <row r="160" spans="1:17" ht="27.75" customHeight="1">
      <c r="A160" s="37" t="s">
        <v>15</v>
      </c>
      <c r="B160" s="20">
        <v>4.8707139999999995</v>
      </c>
      <c r="C160" s="21">
        <v>5740.85214916</v>
      </c>
      <c r="D160" s="23">
        <v>2137.316</v>
      </c>
      <c r="E160" s="22">
        <v>3.223016</v>
      </c>
      <c r="F160" s="21">
        <v>3289.4210452359007</v>
      </c>
      <c r="G160" s="22">
        <v>1224.64959</v>
      </c>
      <c r="H160" s="20">
        <v>5.600361</v>
      </c>
      <c r="I160" s="21">
        <v>6171.750844633401</v>
      </c>
      <c r="J160" s="23">
        <v>2297.7393399999996</v>
      </c>
      <c r="K160" s="22">
        <v>0</v>
      </c>
      <c r="L160" s="21">
        <v>0</v>
      </c>
      <c r="M160" s="22">
        <v>0</v>
      </c>
      <c r="N160" s="24">
        <v>13.694091</v>
      </c>
      <c r="O160" s="25">
        <v>15202.024039029304</v>
      </c>
      <c r="P160" s="26">
        <v>5659.70493</v>
      </c>
      <c r="Q160" s="58" t="s">
        <v>15</v>
      </c>
    </row>
    <row r="161" spans="1:17" ht="27.75" customHeight="1">
      <c r="A161" s="37" t="s">
        <v>16</v>
      </c>
      <c r="B161" s="20">
        <v>6.7304499999999985</v>
      </c>
      <c r="C161" s="21">
        <v>8048.7560242536</v>
      </c>
      <c r="D161" s="23">
        <v>2984.46947</v>
      </c>
      <c r="E161" s="22">
        <v>3.758995</v>
      </c>
      <c r="F161" s="21">
        <v>3757.4441334047997</v>
      </c>
      <c r="G161" s="22">
        <v>1393.25596</v>
      </c>
      <c r="H161" s="20">
        <v>5.522254</v>
      </c>
      <c r="I161" s="21">
        <v>6024.0840438984</v>
      </c>
      <c r="J161" s="23">
        <v>2233.7234299999996</v>
      </c>
      <c r="K161" s="22">
        <v>0</v>
      </c>
      <c r="L161" s="21">
        <v>0</v>
      </c>
      <c r="M161" s="22">
        <v>0</v>
      </c>
      <c r="N161" s="24">
        <v>16.011699</v>
      </c>
      <c r="O161" s="25">
        <v>17830.284201556802</v>
      </c>
      <c r="P161" s="26">
        <v>6611.44886</v>
      </c>
      <c r="Q161" s="58" t="s">
        <v>16</v>
      </c>
    </row>
    <row r="162" spans="1:17" ht="27.75" customHeight="1">
      <c r="A162" s="37" t="s">
        <v>17</v>
      </c>
      <c r="B162" s="20">
        <v>4.151795</v>
      </c>
      <c r="C162" s="21">
        <v>5194.3241681912</v>
      </c>
      <c r="D162" s="23">
        <v>1911.89918</v>
      </c>
      <c r="E162" s="22">
        <v>7.957321</v>
      </c>
      <c r="F162" s="21">
        <v>9089.7375107112</v>
      </c>
      <c r="G162" s="22">
        <v>3345.70218</v>
      </c>
      <c r="H162" s="20">
        <v>3.9879700000000002</v>
      </c>
      <c r="I162" s="21">
        <v>5023.8216743652</v>
      </c>
      <c r="J162" s="23">
        <v>1849.1415299999999</v>
      </c>
      <c r="K162" s="22">
        <v>0</v>
      </c>
      <c r="L162" s="21">
        <v>0</v>
      </c>
      <c r="M162" s="22">
        <v>0</v>
      </c>
      <c r="N162" s="24">
        <v>16.097086</v>
      </c>
      <c r="O162" s="25">
        <v>19307.883353267604</v>
      </c>
      <c r="P162" s="26">
        <v>7106.74289</v>
      </c>
      <c r="Q162" s="58" t="s">
        <v>17</v>
      </c>
    </row>
    <row r="163" spans="1:17" ht="27.75" customHeight="1">
      <c r="A163" s="37" t="s">
        <v>18</v>
      </c>
      <c r="B163" s="20">
        <v>1.827016</v>
      </c>
      <c r="C163" s="21">
        <v>2350.117896752</v>
      </c>
      <c r="D163" s="23">
        <v>859.46383</v>
      </c>
      <c r="E163" s="22">
        <v>5.7398620000000005</v>
      </c>
      <c r="F163" s="21">
        <v>6563.299737232</v>
      </c>
      <c r="G163" s="22">
        <v>2400.27053</v>
      </c>
      <c r="H163" s="20">
        <v>2.99744</v>
      </c>
      <c r="I163" s="21">
        <v>3940.0601793280007</v>
      </c>
      <c r="J163" s="23">
        <v>1440.9231200000002</v>
      </c>
      <c r="K163" s="22">
        <v>0</v>
      </c>
      <c r="L163" s="21">
        <v>0</v>
      </c>
      <c r="M163" s="22">
        <v>0</v>
      </c>
      <c r="N163" s="24">
        <v>10.564318</v>
      </c>
      <c r="O163" s="25">
        <v>12853.477813312</v>
      </c>
      <c r="P163" s="26">
        <v>4700.65748</v>
      </c>
      <c r="Q163" s="58" t="s">
        <v>18</v>
      </c>
    </row>
    <row r="164" spans="1:17" ht="27.75" customHeight="1">
      <c r="A164" s="37" t="s">
        <v>19</v>
      </c>
      <c r="B164" s="20">
        <v>3.2396309999999997</v>
      </c>
      <c r="C164" s="21">
        <v>4510.514155952999</v>
      </c>
      <c r="D164" s="23">
        <v>1631.2300299999997</v>
      </c>
      <c r="E164" s="22">
        <v>5.0493689999999996</v>
      </c>
      <c r="F164" s="21">
        <v>7002.574494708</v>
      </c>
      <c r="G164" s="22">
        <v>2532.48508</v>
      </c>
      <c r="H164" s="20">
        <v>4.794765999999999</v>
      </c>
      <c r="I164" s="21">
        <v>7241.206136385</v>
      </c>
      <c r="J164" s="23">
        <v>2618.7863500000003</v>
      </c>
      <c r="K164" s="22">
        <v>6.06169</v>
      </c>
      <c r="L164" s="21">
        <v>3392.8202548889994</v>
      </c>
      <c r="M164" s="22">
        <v>1227.0153899999998</v>
      </c>
      <c r="N164" s="24">
        <v>19.145456</v>
      </c>
      <c r="O164" s="25">
        <v>22147.115041935</v>
      </c>
      <c r="P164" s="26">
        <v>8009.516849999999</v>
      </c>
      <c r="Q164" s="58" t="s">
        <v>19</v>
      </c>
    </row>
    <row r="165" spans="1:17" ht="27.75" customHeight="1">
      <c r="A165" s="37" t="s">
        <v>20</v>
      </c>
      <c r="B165" s="20">
        <v>2.3591130000000002</v>
      </c>
      <c r="C165" s="21">
        <v>2911.0652233667</v>
      </c>
      <c r="D165" s="23">
        <v>1034.88719</v>
      </c>
      <c r="E165" s="22">
        <v>0.971682</v>
      </c>
      <c r="F165" s="21">
        <v>1263.5623894935</v>
      </c>
      <c r="G165" s="22">
        <v>449.19795</v>
      </c>
      <c r="H165" s="20">
        <v>1.190096</v>
      </c>
      <c r="I165" s="21">
        <v>2441.1393035228</v>
      </c>
      <c r="J165" s="23">
        <v>867.82796</v>
      </c>
      <c r="K165" s="22">
        <v>0</v>
      </c>
      <c r="L165" s="21">
        <v>0</v>
      </c>
      <c r="M165" s="22">
        <v>0</v>
      </c>
      <c r="N165" s="24">
        <v>4.520891000000001</v>
      </c>
      <c r="O165" s="25">
        <v>6615.7669163830005</v>
      </c>
      <c r="P165" s="26">
        <v>2351.9130999999998</v>
      </c>
      <c r="Q165" s="58" t="s">
        <v>20</v>
      </c>
    </row>
    <row r="166" spans="1:17" ht="27.75" customHeight="1">
      <c r="A166" s="37" t="s">
        <v>21</v>
      </c>
      <c r="B166" s="20">
        <v>4.9725969999999995</v>
      </c>
      <c r="C166" s="21">
        <v>5848.8276882259</v>
      </c>
      <c r="D166" s="23">
        <v>2059.88881</v>
      </c>
      <c r="E166" s="22">
        <v>2.9935929999999997</v>
      </c>
      <c r="F166" s="21">
        <v>3778.4677865396993</v>
      </c>
      <c r="G166" s="22">
        <v>1330.73223</v>
      </c>
      <c r="H166" s="20">
        <v>6.284799</v>
      </c>
      <c r="I166" s="21">
        <v>8807.4587230929</v>
      </c>
      <c r="J166" s="23">
        <v>3101.88411</v>
      </c>
      <c r="K166" s="22">
        <v>0</v>
      </c>
      <c r="L166" s="21">
        <v>0</v>
      </c>
      <c r="M166" s="22">
        <v>0</v>
      </c>
      <c r="N166" s="24">
        <v>14.250988999999999</v>
      </c>
      <c r="O166" s="25">
        <v>18434.754197858496</v>
      </c>
      <c r="P166" s="26">
        <v>6492.50515</v>
      </c>
      <c r="Q166" s="58" t="s">
        <v>21</v>
      </c>
    </row>
    <row r="167" spans="1:17" ht="27.75" customHeight="1">
      <c r="A167" s="19"/>
      <c r="B167" s="20"/>
      <c r="C167" s="21"/>
      <c r="D167" s="23"/>
      <c r="E167" s="22"/>
      <c r="F167" s="21"/>
      <c r="G167" s="22"/>
      <c r="H167" s="20"/>
      <c r="I167" s="21"/>
      <c r="J167" s="23"/>
      <c r="K167" s="22"/>
      <c r="L167" s="21"/>
      <c r="M167" s="22"/>
      <c r="N167" s="32"/>
      <c r="O167" s="33"/>
      <c r="P167" s="34"/>
      <c r="Q167" s="56"/>
    </row>
    <row r="168" spans="1:17" ht="27.75" customHeight="1">
      <c r="A168" s="35">
        <v>2005</v>
      </c>
      <c r="B168" s="20"/>
      <c r="C168" s="21"/>
      <c r="D168" s="23"/>
      <c r="E168" s="22"/>
      <c r="F168" s="21"/>
      <c r="G168" s="22"/>
      <c r="H168" s="20"/>
      <c r="I168" s="21"/>
      <c r="J168" s="23"/>
      <c r="K168" s="22"/>
      <c r="L168" s="21"/>
      <c r="M168" s="22"/>
      <c r="N168" s="32"/>
      <c r="O168" s="33"/>
      <c r="P168" s="34"/>
      <c r="Q168" s="57">
        <v>2005</v>
      </c>
    </row>
    <row r="169" spans="1:17" ht="27.75" customHeight="1">
      <c r="A169" s="37" t="s">
        <v>10</v>
      </c>
      <c r="B169" s="20">
        <v>3.4885870000000003</v>
      </c>
      <c r="C169" s="21">
        <v>3936.342958555699</v>
      </c>
      <c r="D169" s="23">
        <v>1375.86743</v>
      </c>
      <c r="E169" s="22">
        <v>1.119041</v>
      </c>
      <c r="F169" s="21">
        <v>1360.74120281</v>
      </c>
      <c r="G169" s="22">
        <v>475.619</v>
      </c>
      <c r="H169" s="20">
        <v>6.213267</v>
      </c>
      <c r="I169" s="21">
        <v>8062.648357586899</v>
      </c>
      <c r="J169" s="23">
        <v>2818.1323099999995</v>
      </c>
      <c r="K169" s="22">
        <v>1.493836</v>
      </c>
      <c r="L169" s="21">
        <v>1007.2053783714999</v>
      </c>
      <c r="M169" s="22">
        <v>352.04785</v>
      </c>
      <c r="N169" s="24">
        <v>12.314731</v>
      </c>
      <c r="O169" s="25">
        <v>14366.937897324096</v>
      </c>
      <c r="P169" s="26">
        <v>5021.66659</v>
      </c>
      <c r="Q169" s="58" t="s">
        <v>10</v>
      </c>
    </row>
    <row r="170" spans="1:17" ht="27.75" customHeight="1">
      <c r="A170" s="37" t="s">
        <v>11</v>
      </c>
      <c r="B170" s="20">
        <v>2.5714520000000003</v>
      </c>
      <c r="C170" s="21">
        <v>3101.0678468614997</v>
      </c>
      <c r="D170" s="23">
        <v>1078.98883</v>
      </c>
      <c r="E170" s="22">
        <v>3.1529589999999996</v>
      </c>
      <c r="F170" s="21">
        <v>3873.6868672755004</v>
      </c>
      <c r="G170" s="22">
        <v>1347.8147099999999</v>
      </c>
      <c r="H170" s="20">
        <v>2.7268209999999997</v>
      </c>
      <c r="I170" s="21">
        <v>3439.69407974</v>
      </c>
      <c r="J170" s="23">
        <v>1196.8108</v>
      </c>
      <c r="K170" s="22">
        <v>0</v>
      </c>
      <c r="L170" s="21">
        <v>0</v>
      </c>
      <c r="M170" s="22">
        <v>0</v>
      </c>
      <c r="N170" s="24">
        <v>8.451232</v>
      </c>
      <c r="O170" s="25">
        <v>10414.448793877</v>
      </c>
      <c r="P170" s="26">
        <v>3623.61434</v>
      </c>
      <c r="Q170" s="58" t="s">
        <v>11</v>
      </c>
    </row>
    <row r="171" spans="1:17" ht="27.75" customHeight="1">
      <c r="A171" s="37" t="s">
        <v>12</v>
      </c>
      <c r="B171" s="20">
        <v>6.915581</v>
      </c>
      <c r="C171" s="21">
        <v>9990.058706308799</v>
      </c>
      <c r="D171" s="23">
        <v>3474.0417599999996</v>
      </c>
      <c r="E171" s="22">
        <v>7.365526</v>
      </c>
      <c r="F171" s="21">
        <v>15988.623786380991</v>
      </c>
      <c r="G171" s="22">
        <v>5560.042073</v>
      </c>
      <c r="H171" s="20">
        <v>5.9893719999999995</v>
      </c>
      <c r="I171" s="21">
        <v>10056.834647994181</v>
      </c>
      <c r="J171" s="23">
        <v>3497.263086</v>
      </c>
      <c r="K171" s="22">
        <v>0</v>
      </c>
      <c r="L171" s="21">
        <v>0</v>
      </c>
      <c r="M171" s="22">
        <v>0</v>
      </c>
      <c r="N171" s="24">
        <v>20.270479</v>
      </c>
      <c r="O171" s="25">
        <v>36035.51714068397</v>
      </c>
      <c r="P171" s="26">
        <v>12531.346919</v>
      </c>
      <c r="Q171" s="58" t="s">
        <v>12</v>
      </c>
    </row>
    <row r="172" spans="1:17" ht="27.75" customHeight="1">
      <c r="A172" s="37" t="s">
        <v>13</v>
      </c>
      <c r="B172" s="20">
        <v>4.984379999999999</v>
      </c>
      <c r="C172" s="21">
        <v>7720.739910880121</v>
      </c>
      <c r="D172" s="23">
        <v>2694.2274767</v>
      </c>
      <c r="E172" s="22">
        <v>3.787818</v>
      </c>
      <c r="F172" s="21">
        <v>3717.744271790598</v>
      </c>
      <c r="G172" s="22">
        <v>1297.3431153</v>
      </c>
      <c r="H172" s="20">
        <v>3.497866</v>
      </c>
      <c r="I172" s="21">
        <v>6072.740996159627</v>
      </c>
      <c r="J172" s="23">
        <v>2119.1421858</v>
      </c>
      <c r="K172" s="22">
        <v>0</v>
      </c>
      <c r="L172" s="21">
        <v>0</v>
      </c>
      <c r="M172" s="22">
        <v>0</v>
      </c>
      <c r="N172" s="24">
        <v>12.270064</v>
      </c>
      <c r="O172" s="25">
        <v>17511.225178830347</v>
      </c>
      <c r="P172" s="26">
        <v>6110.7127777999995</v>
      </c>
      <c r="Q172" s="58" t="s">
        <v>13</v>
      </c>
    </row>
    <row r="173" spans="1:17" ht="27.75" customHeight="1">
      <c r="A173" s="37" t="s">
        <v>14</v>
      </c>
      <c r="B173" s="20">
        <v>4.550775</v>
      </c>
      <c r="C173" s="21">
        <v>6880.4796472566</v>
      </c>
      <c r="D173" s="23">
        <v>2402.88873</v>
      </c>
      <c r="E173" s="22">
        <v>7.365181000000001</v>
      </c>
      <c r="F173" s="21">
        <v>11005.1889394608</v>
      </c>
      <c r="G173" s="22">
        <v>3843.37224</v>
      </c>
      <c r="H173" s="20">
        <v>1.03999</v>
      </c>
      <c r="I173" s="21">
        <v>1636.138000889</v>
      </c>
      <c r="J173" s="23">
        <v>571.3929499999999</v>
      </c>
      <c r="K173" s="22">
        <v>0</v>
      </c>
      <c r="L173" s="21">
        <v>0</v>
      </c>
      <c r="M173" s="22">
        <v>0</v>
      </c>
      <c r="N173" s="24">
        <v>12.955946</v>
      </c>
      <c r="O173" s="25">
        <v>19521.8065876064</v>
      </c>
      <c r="P173" s="26">
        <v>6817.653920000001</v>
      </c>
      <c r="Q173" s="58" t="s">
        <v>14</v>
      </c>
    </row>
    <row r="174" spans="1:17" ht="27.75" customHeight="1">
      <c r="A174" s="37" t="s">
        <v>15</v>
      </c>
      <c r="B174" s="20">
        <v>3.66124</v>
      </c>
      <c r="C174" s="21">
        <v>5678.3090769547</v>
      </c>
      <c r="D174" s="23">
        <v>1978.0155699999998</v>
      </c>
      <c r="E174" s="22">
        <v>5.876259</v>
      </c>
      <c r="F174" s="21">
        <v>9183.294126395698</v>
      </c>
      <c r="G174" s="22">
        <v>3198.96267</v>
      </c>
      <c r="H174" s="20">
        <v>1.321344</v>
      </c>
      <c r="I174" s="21">
        <v>2201.1278299050996</v>
      </c>
      <c r="J174" s="23">
        <v>766.75381</v>
      </c>
      <c r="K174" s="22">
        <v>0</v>
      </c>
      <c r="L174" s="21">
        <v>0</v>
      </c>
      <c r="M174" s="22">
        <v>0</v>
      </c>
      <c r="N174" s="24">
        <v>10.858843</v>
      </c>
      <c r="O174" s="25">
        <v>17062.7310332555</v>
      </c>
      <c r="P174" s="26">
        <v>5943.73205</v>
      </c>
      <c r="Q174" s="58" t="s">
        <v>15</v>
      </c>
    </row>
    <row r="175" spans="1:17" ht="27.75" customHeight="1">
      <c r="A175" s="37" t="s">
        <v>16</v>
      </c>
      <c r="B175" s="20">
        <v>4.487152</v>
      </c>
      <c r="C175" s="21">
        <v>7783.2557127183</v>
      </c>
      <c r="D175" s="23">
        <v>2697.9384699999996</v>
      </c>
      <c r="E175" s="22">
        <v>6.55027</v>
      </c>
      <c r="F175" s="21">
        <v>10998.851817942601</v>
      </c>
      <c r="G175" s="22">
        <v>3812.5723399999997</v>
      </c>
      <c r="H175" s="20">
        <v>2.295299</v>
      </c>
      <c r="I175" s="21">
        <v>4059.9934265048996</v>
      </c>
      <c r="J175" s="23">
        <v>1407.3304100000003</v>
      </c>
      <c r="K175" s="22">
        <v>0</v>
      </c>
      <c r="L175" s="21">
        <v>0</v>
      </c>
      <c r="M175" s="22">
        <v>0</v>
      </c>
      <c r="N175" s="24">
        <v>13.332721</v>
      </c>
      <c r="O175" s="25">
        <v>22842.1009571658</v>
      </c>
      <c r="P175" s="26">
        <v>7917.84122</v>
      </c>
      <c r="Q175" s="58" t="s">
        <v>16</v>
      </c>
    </row>
    <row r="176" spans="1:17" ht="27.75" customHeight="1">
      <c r="A176" s="37" t="s">
        <v>17</v>
      </c>
      <c r="B176" s="20">
        <v>12.972640000000002</v>
      </c>
      <c r="C176" s="21">
        <v>24267.2758798475</v>
      </c>
      <c r="D176" s="23">
        <v>8370.190869999999</v>
      </c>
      <c r="E176" s="22">
        <v>4.81187</v>
      </c>
      <c r="F176" s="21">
        <v>6946.458211454999</v>
      </c>
      <c r="G176" s="22">
        <v>2395.95006</v>
      </c>
      <c r="H176" s="20">
        <v>1.00282</v>
      </c>
      <c r="I176" s="21">
        <v>1733.3114518349998</v>
      </c>
      <c r="J176" s="23">
        <v>597.84822</v>
      </c>
      <c r="K176" s="22">
        <v>0</v>
      </c>
      <c r="L176" s="21">
        <v>0</v>
      </c>
      <c r="M176" s="22">
        <v>0</v>
      </c>
      <c r="N176" s="24">
        <v>18.78733</v>
      </c>
      <c r="O176" s="25">
        <v>32947.0455431375</v>
      </c>
      <c r="P176" s="26">
        <v>11363.989149999998</v>
      </c>
      <c r="Q176" s="58" t="s">
        <v>17</v>
      </c>
    </row>
    <row r="177" spans="1:17" ht="27.75" customHeight="1">
      <c r="A177" s="37" t="s">
        <v>18</v>
      </c>
      <c r="B177" s="20">
        <v>2.7620829999999996</v>
      </c>
      <c r="C177" s="21">
        <v>6009.1319382752</v>
      </c>
      <c r="D177" s="23">
        <v>2066.24348</v>
      </c>
      <c r="E177" s="22">
        <v>2.491923</v>
      </c>
      <c r="F177" s="21">
        <v>4712.470217344</v>
      </c>
      <c r="G177" s="22">
        <v>1620.3856</v>
      </c>
      <c r="H177" s="20">
        <v>2.666902</v>
      </c>
      <c r="I177" s="21">
        <v>5706.176360527199</v>
      </c>
      <c r="J177" s="23">
        <v>1962.07203</v>
      </c>
      <c r="K177" s="22">
        <v>4.036076</v>
      </c>
      <c r="L177" s="21">
        <v>4173.0502692976</v>
      </c>
      <c r="M177" s="22">
        <v>1434.90574</v>
      </c>
      <c r="N177" s="24">
        <v>11.956983999999999</v>
      </c>
      <c r="O177" s="25">
        <v>20600.828785444</v>
      </c>
      <c r="P177" s="26">
        <v>7083.60685</v>
      </c>
      <c r="Q177" s="58" t="s">
        <v>18</v>
      </c>
    </row>
    <row r="178" spans="1:17" ht="27.75" customHeight="1">
      <c r="A178" s="37" t="s">
        <v>19</v>
      </c>
      <c r="B178" s="20">
        <v>5.279703</v>
      </c>
      <c r="C178" s="21">
        <v>10804.440940245599</v>
      </c>
      <c r="D178" s="23">
        <v>3702.77592</v>
      </c>
      <c r="E178" s="22">
        <v>4.096495</v>
      </c>
      <c r="F178" s="21">
        <v>7254.217918947999</v>
      </c>
      <c r="G178" s="22">
        <v>2486.0835999999995</v>
      </c>
      <c r="H178" s="20">
        <v>3.69162</v>
      </c>
      <c r="I178" s="21">
        <v>7830.1210967959005</v>
      </c>
      <c r="J178" s="23">
        <v>2683.45063</v>
      </c>
      <c r="K178" s="22">
        <v>0</v>
      </c>
      <c r="L178" s="21">
        <v>0</v>
      </c>
      <c r="M178" s="22">
        <v>0</v>
      </c>
      <c r="N178" s="24">
        <v>13.067817999999999</v>
      </c>
      <c r="O178" s="25">
        <v>25888.7799559895</v>
      </c>
      <c r="P178" s="26">
        <v>8872.31015</v>
      </c>
      <c r="Q178" s="58" t="s">
        <v>19</v>
      </c>
    </row>
    <row r="179" spans="1:17" ht="27.75" customHeight="1">
      <c r="A179" s="37" t="s">
        <v>20</v>
      </c>
      <c r="B179" s="20">
        <v>0.9800599999999999</v>
      </c>
      <c r="C179" s="21">
        <v>1528.3854548622999</v>
      </c>
      <c r="D179" s="23">
        <v>522.20537</v>
      </c>
      <c r="E179" s="22">
        <v>4.00352</v>
      </c>
      <c r="F179" s="21">
        <v>6845.608299864499</v>
      </c>
      <c r="G179" s="22">
        <v>2338.94755</v>
      </c>
      <c r="H179" s="20">
        <v>1.50606</v>
      </c>
      <c r="I179" s="21">
        <v>2664.2322934281997</v>
      </c>
      <c r="J179" s="23">
        <v>910.29158</v>
      </c>
      <c r="K179" s="22">
        <v>0</v>
      </c>
      <c r="L179" s="21">
        <v>0</v>
      </c>
      <c r="M179" s="22">
        <v>0</v>
      </c>
      <c r="N179" s="24">
        <v>6.48964</v>
      </c>
      <c r="O179" s="25">
        <v>11038.226048154998</v>
      </c>
      <c r="P179" s="26">
        <v>3771.4445</v>
      </c>
      <c r="Q179" s="58" t="s">
        <v>20</v>
      </c>
    </row>
    <row r="180" spans="1:17" ht="27.75" customHeight="1">
      <c r="A180" s="37" t="s">
        <v>21</v>
      </c>
      <c r="B180" s="20">
        <v>1.7982049999999998</v>
      </c>
      <c r="C180" s="21">
        <v>3027.5744133471</v>
      </c>
      <c r="D180" s="23">
        <v>1034.18779</v>
      </c>
      <c r="E180" s="22">
        <v>7.965643</v>
      </c>
      <c r="F180" s="21">
        <v>13056.5486652438</v>
      </c>
      <c r="G180" s="22">
        <v>4459.98062</v>
      </c>
      <c r="H180" s="20">
        <v>1.02228</v>
      </c>
      <c r="I180" s="21">
        <v>1890.1807876148998</v>
      </c>
      <c r="J180" s="23">
        <v>645.66601</v>
      </c>
      <c r="K180" s="22">
        <v>0</v>
      </c>
      <c r="L180" s="21">
        <v>0</v>
      </c>
      <c r="M180" s="22">
        <v>0</v>
      </c>
      <c r="N180" s="24">
        <v>10.786128</v>
      </c>
      <c r="O180" s="25">
        <v>17974.3038662058</v>
      </c>
      <c r="P180" s="26">
        <v>6139.83442</v>
      </c>
      <c r="Q180" s="58" t="s">
        <v>21</v>
      </c>
    </row>
    <row r="181" spans="1:17" ht="27.75" customHeight="1">
      <c r="A181" s="19"/>
      <c r="B181" s="20"/>
      <c r="C181" s="21"/>
      <c r="D181" s="23"/>
      <c r="E181" s="22"/>
      <c r="F181" s="21"/>
      <c r="G181" s="22"/>
      <c r="H181" s="20"/>
      <c r="I181" s="21"/>
      <c r="J181" s="23"/>
      <c r="K181" s="22"/>
      <c r="L181" s="21"/>
      <c r="M181" s="22"/>
      <c r="N181" s="32"/>
      <c r="O181" s="33"/>
      <c r="P181" s="34"/>
      <c r="Q181" s="56"/>
    </row>
    <row r="182" spans="1:17" ht="27.75" customHeight="1">
      <c r="A182" s="35">
        <v>2006</v>
      </c>
      <c r="B182" s="20"/>
      <c r="C182" s="21"/>
      <c r="D182" s="23"/>
      <c r="E182" s="22"/>
      <c r="F182" s="21"/>
      <c r="G182" s="22"/>
      <c r="H182" s="20"/>
      <c r="I182" s="21"/>
      <c r="J182" s="23"/>
      <c r="K182" s="22"/>
      <c r="L182" s="21"/>
      <c r="M182" s="22"/>
      <c r="N182" s="32"/>
      <c r="O182" s="33"/>
      <c r="P182" s="34"/>
      <c r="Q182" s="57">
        <v>2006</v>
      </c>
    </row>
    <row r="183" spans="1:17" ht="27.75" customHeight="1">
      <c r="A183" s="37" t="s">
        <v>10</v>
      </c>
      <c r="B183" s="20">
        <v>9.205498</v>
      </c>
      <c r="C183" s="21">
        <v>17808.6411030003</v>
      </c>
      <c r="D183" s="23">
        <v>6076.02299</v>
      </c>
      <c r="E183" s="22">
        <v>3.0054320000000003</v>
      </c>
      <c r="F183" s="21">
        <v>4895.118365371499</v>
      </c>
      <c r="G183" s="22">
        <v>1670.1359499999999</v>
      </c>
      <c r="H183" s="20">
        <v>5.010757</v>
      </c>
      <c r="I183" s="21">
        <v>9518.504655531899</v>
      </c>
      <c r="J183" s="23">
        <v>3247.56127</v>
      </c>
      <c r="K183" s="22">
        <v>5.02587</v>
      </c>
      <c r="L183" s="21">
        <v>5237.049282381</v>
      </c>
      <c r="M183" s="22">
        <v>1786.7973</v>
      </c>
      <c r="N183" s="24">
        <v>22.247557000000004</v>
      </c>
      <c r="O183" s="25">
        <v>37459.313406284695</v>
      </c>
      <c r="P183" s="26">
        <v>12780.51751</v>
      </c>
      <c r="Q183" s="58" t="s">
        <v>10</v>
      </c>
    </row>
    <row r="184" spans="1:17" ht="27.75" customHeight="1">
      <c r="A184" s="37" t="s">
        <v>11</v>
      </c>
      <c r="B184" s="20">
        <v>0.8574700000000001</v>
      </c>
      <c r="C184" s="21">
        <v>1371.5563070720002</v>
      </c>
      <c r="D184" s="23">
        <v>466.3936</v>
      </c>
      <c r="E184" s="22">
        <v>4.3903</v>
      </c>
      <c r="F184" s="21">
        <v>7600.9067330273</v>
      </c>
      <c r="G184" s="22">
        <v>2584.66549</v>
      </c>
      <c r="H184" s="20">
        <v>2.25174</v>
      </c>
      <c r="I184" s="21">
        <v>4307.016423352299</v>
      </c>
      <c r="J184" s="23">
        <v>1464.58799</v>
      </c>
      <c r="K184" s="22">
        <v>0</v>
      </c>
      <c r="L184" s="21">
        <v>0</v>
      </c>
      <c r="M184" s="22">
        <v>0</v>
      </c>
      <c r="N184" s="24">
        <v>7.49951</v>
      </c>
      <c r="O184" s="25">
        <v>13279.4794634516</v>
      </c>
      <c r="P184" s="26">
        <v>4515.64708</v>
      </c>
      <c r="Q184" s="58" t="s">
        <v>11</v>
      </c>
    </row>
    <row r="185" spans="1:17" ht="27.75" customHeight="1">
      <c r="A185" s="37" t="s">
        <v>12</v>
      </c>
      <c r="B185" s="20">
        <v>5.1400619999999995</v>
      </c>
      <c r="C185" s="21">
        <v>9255.125262359903</v>
      </c>
      <c r="D185" s="23">
        <v>3141.3451299999997</v>
      </c>
      <c r="E185" s="22">
        <v>9.32291</v>
      </c>
      <c r="F185" s="21">
        <v>16665.4412986677</v>
      </c>
      <c r="G185" s="22">
        <v>5656.53099</v>
      </c>
      <c r="H185" s="20">
        <v>4.711461</v>
      </c>
      <c r="I185" s="21">
        <v>8822.755756979499</v>
      </c>
      <c r="J185" s="23">
        <v>2994.59165</v>
      </c>
      <c r="K185" s="22">
        <v>4.47249</v>
      </c>
      <c r="L185" s="21">
        <v>4633.9146588665</v>
      </c>
      <c r="M185" s="22">
        <v>1572.82855</v>
      </c>
      <c r="N185" s="24">
        <v>23.646923</v>
      </c>
      <c r="O185" s="25">
        <v>39377.2369768736</v>
      </c>
      <c r="P185" s="26">
        <v>13365.296320000001</v>
      </c>
      <c r="Q185" s="58" t="s">
        <v>12</v>
      </c>
    </row>
    <row r="186" spans="1:17" ht="27.75" customHeight="1">
      <c r="A186" s="37" t="s">
        <v>13</v>
      </c>
      <c r="B186" s="20">
        <v>15.213318</v>
      </c>
      <c r="C186" s="21">
        <v>29507.664557064</v>
      </c>
      <c r="D186" s="23">
        <v>9986.34918</v>
      </c>
      <c r="E186" s="22">
        <v>6.3965</v>
      </c>
      <c r="F186" s="21">
        <v>12100.920116908</v>
      </c>
      <c r="G186" s="22">
        <v>4095.34321</v>
      </c>
      <c r="H186" s="20">
        <v>2.4643699999999997</v>
      </c>
      <c r="I186" s="21">
        <v>4866.481995932</v>
      </c>
      <c r="J186" s="23">
        <v>1646.9750900000001</v>
      </c>
      <c r="K186" s="22">
        <v>0</v>
      </c>
      <c r="L186" s="21">
        <v>0</v>
      </c>
      <c r="M186" s="22">
        <v>0</v>
      </c>
      <c r="N186" s="24">
        <v>24.074187999999996</v>
      </c>
      <c r="O186" s="25">
        <v>46475.066669904</v>
      </c>
      <c r="P186" s="26">
        <v>15728.66748</v>
      </c>
      <c r="Q186" s="58" t="s">
        <v>13</v>
      </c>
    </row>
    <row r="187" spans="1:17" ht="27.75" customHeight="1">
      <c r="A187" s="37" t="s">
        <v>14</v>
      </c>
      <c r="B187" s="20">
        <v>2.19879</v>
      </c>
      <c r="C187" s="21">
        <v>4119.2067046284</v>
      </c>
      <c r="D187" s="23">
        <v>1392.73431</v>
      </c>
      <c r="E187" s="22">
        <v>6.01121</v>
      </c>
      <c r="F187" s="21">
        <v>11952.0032419704</v>
      </c>
      <c r="G187" s="22">
        <v>4041.0608599999996</v>
      </c>
      <c r="H187" s="20">
        <v>1.7798900000000002</v>
      </c>
      <c r="I187" s="21">
        <v>3506.0063904935996</v>
      </c>
      <c r="J187" s="23">
        <v>1185.40674</v>
      </c>
      <c r="K187" s="22">
        <v>0</v>
      </c>
      <c r="L187" s="21">
        <v>0</v>
      </c>
      <c r="M187" s="22">
        <v>0</v>
      </c>
      <c r="N187" s="24">
        <v>9.98989</v>
      </c>
      <c r="O187" s="25">
        <v>19577.2163370924</v>
      </c>
      <c r="P187" s="26">
        <v>6619.20191</v>
      </c>
      <c r="Q187" s="58" t="s">
        <v>14</v>
      </c>
    </row>
    <row r="188" spans="1:17" ht="27.75" customHeight="1">
      <c r="A188" s="37" t="s">
        <v>15</v>
      </c>
      <c r="B188" s="20">
        <v>6.032805000000001</v>
      </c>
      <c r="C188" s="21">
        <v>13299.490676229198</v>
      </c>
      <c r="D188" s="23">
        <v>4494.98458</v>
      </c>
      <c r="E188" s="22">
        <v>10.944308000000001</v>
      </c>
      <c r="F188" s="21">
        <v>23711.955795564198</v>
      </c>
      <c r="G188" s="22">
        <v>8014.20733</v>
      </c>
      <c r="H188" s="20">
        <v>1.096936</v>
      </c>
      <c r="I188" s="21">
        <v>2382.7811976604003</v>
      </c>
      <c r="J188" s="23">
        <v>805.33646</v>
      </c>
      <c r="K188" s="22">
        <v>0</v>
      </c>
      <c r="L188" s="21">
        <v>0</v>
      </c>
      <c r="M188" s="22">
        <v>0</v>
      </c>
      <c r="N188" s="24">
        <v>18.074049000000002</v>
      </c>
      <c r="O188" s="25">
        <v>39394.2276694538</v>
      </c>
      <c r="P188" s="26">
        <v>13314.528370000002</v>
      </c>
      <c r="Q188" s="58" t="s">
        <v>15</v>
      </c>
    </row>
    <row r="189" spans="1:17" ht="27.75" customHeight="1">
      <c r="A189" s="37" t="s">
        <v>16</v>
      </c>
      <c r="B189" s="20">
        <v>0</v>
      </c>
      <c r="C189" s="21">
        <v>0</v>
      </c>
      <c r="D189" s="23">
        <v>0</v>
      </c>
      <c r="E189" s="22">
        <v>5.99721</v>
      </c>
      <c r="F189" s="21">
        <v>11687.267328539401</v>
      </c>
      <c r="G189" s="22">
        <v>3936.86982</v>
      </c>
      <c r="H189" s="20">
        <v>0</v>
      </c>
      <c r="I189" s="21">
        <v>0</v>
      </c>
      <c r="J189" s="23">
        <v>0</v>
      </c>
      <c r="K189" s="22">
        <v>4</v>
      </c>
      <c r="L189" s="21">
        <v>4239.26076</v>
      </c>
      <c r="M189" s="22">
        <v>1428</v>
      </c>
      <c r="N189" s="24">
        <v>9.997209999999999</v>
      </c>
      <c r="O189" s="25">
        <v>15926.5280885394</v>
      </c>
      <c r="P189" s="26">
        <v>5364.86982</v>
      </c>
      <c r="Q189" s="58" t="s">
        <v>16</v>
      </c>
    </row>
    <row r="190" spans="1:17" ht="27.75" customHeight="1">
      <c r="A190" s="37" t="s">
        <v>17</v>
      </c>
      <c r="B190" s="20">
        <v>4.981563</v>
      </c>
      <c r="C190" s="21">
        <v>11731.568514946</v>
      </c>
      <c r="D190" s="23">
        <v>3952.3119500000003</v>
      </c>
      <c r="E190" s="22">
        <v>16.173267</v>
      </c>
      <c r="F190" s="21">
        <v>24778.986714624807</v>
      </c>
      <c r="G190" s="22">
        <v>8347.92766</v>
      </c>
      <c r="H190" s="20">
        <v>3.1812579999999997</v>
      </c>
      <c r="I190" s="21">
        <v>7119.099836878401</v>
      </c>
      <c r="J190" s="23">
        <v>2398.3922800000005</v>
      </c>
      <c r="K190" s="22">
        <v>0</v>
      </c>
      <c r="L190" s="21">
        <v>0</v>
      </c>
      <c r="M190" s="22">
        <v>0</v>
      </c>
      <c r="N190" s="24">
        <v>24.336088</v>
      </c>
      <c r="O190" s="25">
        <v>43629.65506644921</v>
      </c>
      <c r="P190" s="26">
        <v>14698.63189</v>
      </c>
      <c r="Q190" s="58" t="s">
        <v>17</v>
      </c>
    </row>
    <row r="191" spans="1:17" ht="27.75" customHeight="1">
      <c r="A191" s="37" t="s">
        <v>18</v>
      </c>
      <c r="B191" s="20">
        <v>3.1013329999999995</v>
      </c>
      <c r="C191" s="21">
        <v>6013.169075950599</v>
      </c>
      <c r="D191" s="23">
        <v>2024.8951299999999</v>
      </c>
      <c r="E191" s="22">
        <v>6.572099000000001</v>
      </c>
      <c r="F191" s="21">
        <v>12974.750116035</v>
      </c>
      <c r="G191" s="22">
        <v>4369.16175</v>
      </c>
      <c r="H191" s="20">
        <v>3.785</v>
      </c>
      <c r="I191" s="21">
        <v>8168.0043398426</v>
      </c>
      <c r="J191" s="23">
        <v>2750.52173</v>
      </c>
      <c r="K191" s="22">
        <v>0</v>
      </c>
      <c r="L191" s="21">
        <v>0</v>
      </c>
      <c r="M191" s="22">
        <v>0</v>
      </c>
      <c r="N191" s="24">
        <v>13.458432</v>
      </c>
      <c r="O191" s="25">
        <v>27155.923531828197</v>
      </c>
      <c r="P191" s="26">
        <v>9144.57861</v>
      </c>
      <c r="Q191" s="58" t="s">
        <v>18</v>
      </c>
    </row>
    <row r="192" spans="1:17" ht="27.75" customHeight="1">
      <c r="A192" s="37" t="s">
        <v>19</v>
      </c>
      <c r="B192" s="20">
        <v>0.74899</v>
      </c>
      <c r="C192" s="21">
        <v>1228.2744849375</v>
      </c>
      <c r="D192" s="23">
        <v>412.50625</v>
      </c>
      <c r="E192" s="22">
        <v>11.796209999999999</v>
      </c>
      <c r="F192" s="21">
        <v>20924.2119791166</v>
      </c>
      <c r="G192" s="22">
        <v>7027.23074</v>
      </c>
      <c r="H192" s="20">
        <v>1.748187</v>
      </c>
      <c r="I192" s="21">
        <v>3303.7011355656005</v>
      </c>
      <c r="J192" s="23">
        <v>1109.52184</v>
      </c>
      <c r="K192" s="22">
        <v>0</v>
      </c>
      <c r="L192" s="21">
        <v>0</v>
      </c>
      <c r="M192" s="22">
        <v>0</v>
      </c>
      <c r="N192" s="24">
        <v>14.293386999999997</v>
      </c>
      <c r="O192" s="25">
        <v>25456.1875996197</v>
      </c>
      <c r="P192" s="26">
        <v>8549.25883</v>
      </c>
      <c r="Q192" s="58" t="s">
        <v>19</v>
      </c>
    </row>
    <row r="193" spans="1:17" ht="27.75" customHeight="1">
      <c r="A193" s="37" t="s">
        <v>20</v>
      </c>
      <c r="B193" s="20">
        <v>1.8260750000000001</v>
      </c>
      <c r="C193" s="21">
        <v>3231.5234297255006</v>
      </c>
      <c r="D193" s="23">
        <v>1082.04005</v>
      </c>
      <c r="E193" s="22">
        <v>9.585073</v>
      </c>
      <c r="F193" s="21">
        <v>16673.433238690905</v>
      </c>
      <c r="G193" s="22">
        <v>5582.91559</v>
      </c>
      <c r="H193" s="20">
        <v>2.353442</v>
      </c>
      <c r="I193" s="21">
        <v>4305.386115586501</v>
      </c>
      <c r="J193" s="23">
        <v>1441.61115</v>
      </c>
      <c r="K193" s="22">
        <v>0</v>
      </c>
      <c r="L193" s="21">
        <v>0</v>
      </c>
      <c r="M193" s="22">
        <v>0</v>
      </c>
      <c r="N193" s="24">
        <v>13.764589999999998</v>
      </c>
      <c r="O193" s="25">
        <v>24210.342784002903</v>
      </c>
      <c r="P193" s="26">
        <v>8106.56679</v>
      </c>
      <c r="Q193" s="58" t="s">
        <v>20</v>
      </c>
    </row>
    <row r="194" spans="1:17" ht="27.75" customHeight="1">
      <c r="A194" s="37" t="s">
        <v>21</v>
      </c>
      <c r="B194" s="20">
        <v>7.697514</v>
      </c>
      <c r="C194" s="21">
        <v>13753.4421196942</v>
      </c>
      <c r="D194" s="23">
        <v>4610.46838</v>
      </c>
      <c r="E194" s="22">
        <v>7.321241</v>
      </c>
      <c r="F194" s="21">
        <v>13801.3799881925</v>
      </c>
      <c r="G194" s="22">
        <v>4626.53825</v>
      </c>
      <c r="H194" s="20">
        <v>2.267551</v>
      </c>
      <c r="I194" s="21">
        <v>4887.3209506693</v>
      </c>
      <c r="J194" s="23">
        <v>1638.34177</v>
      </c>
      <c r="K194" s="22">
        <v>0</v>
      </c>
      <c r="L194" s="21">
        <v>0</v>
      </c>
      <c r="M194" s="22">
        <v>0</v>
      </c>
      <c r="N194" s="24">
        <v>17.286306</v>
      </c>
      <c r="O194" s="25">
        <v>32442.143058556</v>
      </c>
      <c r="P194" s="26">
        <v>10875.348399999999</v>
      </c>
      <c r="Q194" s="58" t="s">
        <v>21</v>
      </c>
    </row>
    <row r="195" spans="1:17" ht="27.75" customHeight="1">
      <c r="A195" s="19"/>
      <c r="B195" s="20"/>
      <c r="C195" s="21"/>
      <c r="D195" s="23"/>
      <c r="E195" s="22"/>
      <c r="F195" s="21"/>
      <c r="G195" s="22"/>
      <c r="H195" s="20"/>
      <c r="I195" s="21"/>
      <c r="J195" s="23"/>
      <c r="K195" s="22"/>
      <c r="L195" s="21"/>
      <c r="M195" s="22"/>
      <c r="N195" s="32"/>
      <c r="O195" s="33"/>
      <c r="P195" s="34"/>
      <c r="Q195" s="56"/>
    </row>
    <row r="196" spans="1:17" ht="27.75" customHeight="1">
      <c r="A196" s="35">
        <v>2007</v>
      </c>
      <c r="B196" s="20"/>
      <c r="C196" s="21"/>
      <c r="D196" s="23"/>
      <c r="E196" s="22"/>
      <c r="F196" s="21"/>
      <c r="G196" s="22"/>
      <c r="H196" s="20"/>
      <c r="I196" s="21"/>
      <c r="J196" s="23"/>
      <c r="K196" s="22"/>
      <c r="L196" s="21"/>
      <c r="M196" s="22"/>
      <c r="N196" s="32"/>
      <c r="O196" s="33"/>
      <c r="P196" s="34"/>
      <c r="Q196" s="57">
        <v>2007</v>
      </c>
    </row>
    <row r="197" spans="1:17" ht="27.75" customHeight="1">
      <c r="A197" s="37" t="s">
        <v>10</v>
      </c>
      <c r="B197" s="20">
        <v>1.405739</v>
      </c>
      <c r="C197" s="21">
        <v>2424.1796917181996</v>
      </c>
      <c r="D197" s="23">
        <v>814.0321799999999</v>
      </c>
      <c r="E197" s="22">
        <v>7.271643</v>
      </c>
      <c r="F197" s="21">
        <v>12237.8710767005</v>
      </c>
      <c r="G197" s="22">
        <v>4109.43995</v>
      </c>
      <c r="H197" s="20">
        <v>3.497266</v>
      </c>
      <c r="I197" s="21">
        <v>6262.479495584</v>
      </c>
      <c r="J197" s="23">
        <v>2102.9216</v>
      </c>
      <c r="K197" s="22">
        <v>0</v>
      </c>
      <c r="L197" s="21">
        <v>0</v>
      </c>
      <c r="M197" s="22">
        <v>0</v>
      </c>
      <c r="N197" s="24">
        <v>12.174648</v>
      </c>
      <c r="O197" s="25">
        <v>20924.5302640027</v>
      </c>
      <c r="P197" s="26">
        <v>7026.39373</v>
      </c>
      <c r="Q197" s="58" t="s">
        <v>10</v>
      </c>
    </row>
    <row r="198" spans="1:17" ht="27.75" customHeight="1">
      <c r="A198" s="37" t="s">
        <v>11</v>
      </c>
      <c r="B198" s="20">
        <v>4.282875</v>
      </c>
      <c r="C198" s="21">
        <v>8609.0904961084</v>
      </c>
      <c r="D198" s="23">
        <v>2881.26029</v>
      </c>
      <c r="E198" s="22">
        <v>5.314401</v>
      </c>
      <c r="F198" s="21">
        <v>8957.568890647199</v>
      </c>
      <c r="G198" s="22">
        <v>2997.88782</v>
      </c>
      <c r="H198" s="20">
        <v>1.9975699999999998</v>
      </c>
      <c r="I198" s="21">
        <v>3706.5878056064007</v>
      </c>
      <c r="J198" s="23">
        <v>1240.50784</v>
      </c>
      <c r="K198" s="22">
        <v>0</v>
      </c>
      <c r="L198" s="21">
        <v>0</v>
      </c>
      <c r="M198" s="22">
        <v>0</v>
      </c>
      <c r="N198" s="24">
        <v>11.594846</v>
      </c>
      <c r="O198" s="25">
        <v>21273.247192362003</v>
      </c>
      <c r="P198" s="26">
        <v>7119.65595</v>
      </c>
      <c r="Q198" s="58" t="s">
        <v>11</v>
      </c>
    </row>
    <row r="199" spans="1:17" ht="27.75" customHeight="1">
      <c r="A199" s="37" t="s">
        <v>12</v>
      </c>
      <c r="B199" s="20">
        <v>3.9415099999999996</v>
      </c>
      <c r="C199" s="21">
        <v>7726.843213119801</v>
      </c>
      <c r="D199" s="23">
        <v>2582.78594</v>
      </c>
      <c r="E199" s="22">
        <v>0</v>
      </c>
      <c r="F199" s="21">
        <v>0</v>
      </c>
      <c r="G199" s="22">
        <v>0</v>
      </c>
      <c r="H199" s="20">
        <v>3.9253129999999996</v>
      </c>
      <c r="I199" s="21">
        <v>8005.6428938431</v>
      </c>
      <c r="J199" s="23">
        <v>2675.97793</v>
      </c>
      <c r="K199" s="22">
        <v>0</v>
      </c>
      <c r="L199" s="21">
        <v>0</v>
      </c>
      <c r="M199" s="22">
        <v>0</v>
      </c>
      <c r="N199" s="24">
        <v>7.866822999999999</v>
      </c>
      <c r="O199" s="25">
        <v>15732.4861069629</v>
      </c>
      <c r="P199" s="26">
        <v>5258.763870000001</v>
      </c>
      <c r="Q199" s="58" t="s">
        <v>12</v>
      </c>
    </row>
    <row r="200" spans="1:17" ht="27.75" customHeight="1">
      <c r="A200" s="37" t="s">
        <v>13</v>
      </c>
      <c r="B200" s="20">
        <v>4.924369</v>
      </c>
      <c r="C200" s="21">
        <v>11189.0115956502</v>
      </c>
      <c r="D200" s="23">
        <v>3738.71823</v>
      </c>
      <c r="E200" s="22">
        <v>10.201726999999998</v>
      </c>
      <c r="F200" s="21">
        <v>18811.0917255</v>
      </c>
      <c r="G200" s="22">
        <v>6285.575</v>
      </c>
      <c r="H200" s="20">
        <v>1.46349</v>
      </c>
      <c r="I200" s="21">
        <v>3058.9755610991997</v>
      </c>
      <c r="J200" s="23">
        <v>1022.13208</v>
      </c>
      <c r="K200" s="22">
        <v>0</v>
      </c>
      <c r="L200" s="21">
        <v>0</v>
      </c>
      <c r="M200" s="22">
        <v>0</v>
      </c>
      <c r="N200" s="24">
        <v>16.589585999999997</v>
      </c>
      <c r="O200" s="25">
        <v>33059.0788822494</v>
      </c>
      <c r="P200" s="26">
        <v>11046.425309999999</v>
      </c>
      <c r="Q200" s="58" t="s">
        <v>13</v>
      </c>
    </row>
    <row r="201" spans="1:17" ht="27.75" customHeight="1">
      <c r="A201" s="37" t="s">
        <v>14</v>
      </c>
      <c r="B201" s="20">
        <v>5.19301</v>
      </c>
      <c r="C201" s="21">
        <v>12272.760029647501</v>
      </c>
      <c r="D201" s="23">
        <v>4107.69309</v>
      </c>
      <c r="E201" s="22">
        <v>6.2012</v>
      </c>
      <c r="F201" s="21">
        <v>12165.9848359825</v>
      </c>
      <c r="G201" s="22">
        <v>4071.95543</v>
      </c>
      <c r="H201" s="20">
        <v>1.3175299999999999</v>
      </c>
      <c r="I201" s="21">
        <v>2538.5262512000004</v>
      </c>
      <c r="J201" s="23">
        <v>849.6448</v>
      </c>
      <c r="K201" s="22">
        <v>6.88986</v>
      </c>
      <c r="L201" s="21">
        <v>7217.163844729999</v>
      </c>
      <c r="M201" s="22">
        <v>2415.58492</v>
      </c>
      <c r="N201" s="24">
        <v>19.6016</v>
      </c>
      <c r="O201" s="25">
        <v>34194.43496156</v>
      </c>
      <c r="P201" s="26">
        <v>11444.87824</v>
      </c>
      <c r="Q201" s="58" t="s">
        <v>14</v>
      </c>
    </row>
    <row r="202" spans="1:17" ht="27.75" customHeight="1">
      <c r="A202" s="37" t="s">
        <v>15</v>
      </c>
      <c r="B202" s="20">
        <v>6.045771</v>
      </c>
      <c r="C202" s="21">
        <v>14104.780874961001</v>
      </c>
      <c r="D202" s="23">
        <v>4730.322450000001</v>
      </c>
      <c r="E202" s="22">
        <v>8.570290000000002</v>
      </c>
      <c r="F202" s="21">
        <v>16971.6239307334</v>
      </c>
      <c r="G202" s="22">
        <v>5691.77603</v>
      </c>
      <c r="H202" s="20">
        <v>1.4452260000000001</v>
      </c>
      <c r="I202" s="21">
        <v>3248.8807855814007</v>
      </c>
      <c r="J202" s="23">
        <v>1089.5776300000002</v>
      </c>
      <c r="K202" s="22">
        <v>0</v>
      </c>
      <c r="L202" s="21">
        <v>0</v>
      </c>
      <c r="M202" s="22">
        <v>0</v>
      </c>
      <c r="N202" s="24">
        <v>16.061287000000004</v>
      </c>
      <c r="O202" s="25">
        <v>34325.2855912758</v>
      </c>
      <c r="P202" s="26">
        <v>11511.67611</v>
      </c>
      <c r="Q202" s="58" t="s">
        <v>15</v>
      </c>
    </row>
    <row r="203" spans="1:17" ht="27.75" customHeight="1">
      <c r="A203" s="37" t="s">
        <v>16</v>
      </c>
      <c r="B203" s="20">
        <v>2.873998</v>
      </c>
      <c r="C203" s="21">
        <v>6369.6998993967</v>
      </c>
      <c r="D203" s="23">
        <v>2135.85621</v>
      </c>
      <c r="E203" s="22">
        <v>9.910253</v>
      </c>
      <c r="F203" s="21">
        <v>21056.1152563848</v>
      </c>
      <c r="G203" s="22">
        <v>7060.43224</v>
      </c>
      <c r="H203" s="20">
        <v>0.7100299999999999</v>
      </c>
      <c r="I203" s="21">
        <v>1613.2916123565</v>
      </c>
      <c r="J203" s="23">
        <v>540.9609499999999</v>
      </c>
      <c r="K203" s="22">
        <v>0</v>
      </c>
      <c r="L203" s="21">
        <v>0</v>
      </c>
      <c r="M203" s="22">
        <v>0</v>
      </c>
      <c r="N203" s="24">
        <v>13.494281</v>
      </c>
      <c r="O203" s="25">
        <v>29039.106768137997</v>
      </c>
      <c r="P203" s="26">
        <v>9737.2494</v>
      </c>
      <c r="Q203" s="58" t="s">
        <v>16</v>
      </c>
    </row>
    <row r="204" spans="1:17" ht="27.75" customHeight="1">
      <c r="A204" s="37" t="s">
        <v>17</v>
      </c>
      <c r="B204" s="20">
        <v>5.254608</v>
      </c>
      <c r="C204" s="21">
        <v>11695.159755271241</v>
      </c>
      <c r="D204" s="23">
        <v>3921.7983</v>
      </c>
      <c r="E204" s="22">
        <v>7.574396</v>
      </c>
      <c r="F204" s="21">
        <v>15771.245360977713</v>
      </c>
      <c r="G204" s="22">
        <v>5288.65313</v>
      </c>
      <c r="H204" s="20">
        <v>2.688363</v>
      </c>
      <c r="I204" s="21">
        <v>5866.665469338519</v>
      </c>
      <c r="J204" s="23">
        <v>1967.2992199999999</v>
      </c>
      <c r="K204" s="22">
        <v>0</v>
      </c>
      <c r="L204" s="21">
        <v>0</v>
      </c>
      <c r="M204" s="22">
        <v>0</v>
      </c>
      <c r="N204" s="24">
        <v>15.517367</v>
      </c>
      <c r="O204" s="25">
        <v>33333.07058558747</v>
      </c>
      <c r="P204" s="26">
        <v>11177.750649999998</v>
      </c>
      <c r="Q204" s="58" t="s">
        <v>17</v>
      </c>
    </row>
    <row r="205" spans="1:17" ht="27.75" customHeight="1">
      <c r="A205" s="37" t="s">
        <v>18</v>
      </c>
      <c r="B205" s="20">
        <v>9.361671</v>
      </c>
      <c r="C205" s="21">
        <v>21236.9293813098</v>
      </c>
      <c r="D205" s="23">
        <v>7123.163820000001</v>
      </c>
      <c r="E205" s="22">
        <v>8.012761000000001</v>
      </c>
      <c r="F205" s="21">
        <v>17939.410226841297</v>
      </c>
      <c r="G205" s="22">
        <v>6017.12967</v>
      </c>
      <c r="H205" s="20">
        <v>2.855757</v>
      </c>
      <c r="I205" s="21">
        <v>6513.0921811638</v>
      </c>
      <c r="J205" s="23">
        <v>2184.5824199999997</v>
      </c>
      <c r="K205" s="22">
        <v>0</v>
      </c>
      <c r="L205" s="21">
        <v>0</v>
      </c>
      <c r="M205" s="22">
        <v>0</v>
      </c>
      <c r="N205" s="24">
        <v>20.230189</v>
      </c>
      <c r="O205" s="25">
        <v>45689.4317893149</v>
      </c>
      <c r="P205" s="26">
        <v>15324.875909999999</v>
      </c>
      <c r="Q205" s="58" t="s">
        <v>18</v>
      </c>
    </row>
    <row r="206" spans="1:17" ht="27.75" customHeight="1">
      <c r="A206" s="37" t="s">
        <v>19</v>
      </c>
      <c r="B206" s="20">
        <v>0.922249</v>
      </c>
      <c r="C206" s="21">
        <v>2222.7583010429994</v>
      </c>
      <c r="D206" s="23">
        <v>744.86723</v>
      </c>
      <c r="E206" s="22">
        <v>2.9851170000000002</v>
      </c>
      <c r="F206" s="21">
        <v>6810.819451611</v>
      </c>
      <c r="G206" s="22">
        <v>2282.36971</v>
      </c>
      <c r="H206" s="20">
        <v>0</v>
      </c>
      <c r="I206" s="21">
        <v>0</v>
      </c>
      <c r="J206" s="23">
        <v>0</v>
      </c>
      <c r="K206" s="22">
        <v>0</v>
      </c>
      <c r="L206" s="21">
        <v>0</v>
      </c>
      <c r="M206" s="22">
        <v>0</v>
      </c>
      <c r="N206" s="24">
        <v>3.907366</v>
      </c>
      <c r="O206" s="25">
        <v>9033.577752653999</v>
      </c>
      <c r="P206" s="26">
        <v>3027.23694</v>
      </c>
      <c r="Q206" s="58" t="s">
        <v>19</v>
      </c>
    </row>
    <row r="207" spans="1:17" ht="27.75" customHeight="1">
      <c r="A207" s="37" t="s">
        <v>20</v>
      </c>
      <c r="B207" s="20">
        <v>7.188680000000001</v>
      </c>
      <c r="C207" s="21">
        <v>18812.8951692136</v>
      </c>
      <c r="D207" s="23">
        <v>6308.73334</v>
      </c>
      <c r="E207" s="22">
        <v>9.893334</v>
      </c>
      <c r="F207" s="21">
        <v>25953.325566969997</v>
      </c>
      <c r="G207" s="22">
        <v>8703.21175</v>
      </c>
      <c r="H207" s="20">
        <v>2.58488</v>
      </c>
      <c r="I207" s="21">
        <v>7416.981596573601</v>
      </c>
      <c r="J207" s="23">
        <v>2487.2173399999997</v>
      </c>
      <c r="K207" s="22">
        <v>0</v>
      </c>
      <c r="L207" s="21">
        <v>0</v>
      </c>
      <c r="M207" s="22">
        <v>0</v>
      </c>
      <c r="N207" s="24">
        <v>19.666894</v>
      </c>
      <c r="O207" s="25">
        <v>52183.202332757195</v>
      </c>
      <c r="P207" s="26">
        <v>17499.16243</v>
      </c>
      <c r="Q207" s="58" t="s">
        <v>20</v>
      </c>
    </row>
    <row r="208" spans="1:17" ht="27.75" customHeight="1">
      <c r="A208" s="37" t="s">
        <v>21</v>
      </c>
      <c r="B208" s="20">
        <v>0.976553</v>
      </c>
      <c r="C208" s="21">
        <v>2476.4865453166</v>
      </c>
      <c r="D208" s="23">
        <v>830.37257</v>
      </c>
      <c r="E208" s="22">
        <v>8.850266</v>
      </c>
      <c r="F208" s="21">
        <v>22900.7071820872</v>
      </c>
      <c r="G208" s="22">
        <v>7678.66844</v>
      </c>
      <c r="H208" s="20">
        <v>2.283144</v>
      </c>
      <c r="I208" s="21">
        <v>6653.613073186401</v>
      </c>
      <c r="J208" s="23">
        <v>2230.9742800000004</v>
      </c>
      <c r="K208" s="22">
        <v>0</v>
      </c>
      <c r="L208" s="21">
        <v>0</v>
      </c>
      <c r="M208" s="22">
        <v>0</v>
      </c>
      <c r="N208" s="24">
        <v>12.109963</v>
      </c>
      <c r="O208" s="25">
        <v>32030.806800590202</v>
      </c>
      <c r="P208" s="26">
        <v>10740.015290000001</v>
      </c>
      <c r="Q208" s="58" t="s">
        <v>21</v>
      </c>
    </row>
    <row r="209" spans="1:17" ht="27.75" customHeight="1">
      <c r="A209" s="19"/>
      <c r="B209" s="20"/>
      <c r="C209" s="21"/>
      <c r="D209" s="23"/>
      <c r="E209" s="22"/>
      <c r="F209" s="21"/>
      <c r="G209" s="22"/>
      <c r="H209" s="20"/>
      <c r="I209" s="21"/>
      <c r="J209" s="23"/>
      <c r="K209" s="22"/>
      <c r="L209" s="21"/>
      <c r="M209" s="22"/>
      <c r="N209" s="32"/>
      <c r="O209" s="33"/>
      <c r="P209" s="34"/>
      <c r="Q209" s="56"/>
    </row>
    <row r="210" spans="1:17" ht="27.75" customHeight="1">
      <c r="A210" s="35">
        <v>2008</v>
      </c>
      <c r="B210" s="41"/>
      <c r="C210" s="42"/>
      <c r="D210" s="43"/>
      <c r="F210" s="42"/>
      <c r="H210" s="41"/>
      <c r="I210" s="42"/>
      <c r="J210" s="43"/>
      <c r="K210" s="60"/>
      <c r="L210" s="42"/>
      <c r="M210" s="60"/>
      <c r="N210" s="44"/>
      <c r="O210" s="45"/>
      <c r="P210" s="39"/>
      <c r="Q210" s="57">
        <v>2008</v>
      </c>
    </row>
    <row r="211" spans="1:17" ht="27.75" customHeight="1">
      <c r="A211" s="37" t="s">
        <v>10</v>
      </c>
      <c r="B211" s="20">
        <v>4.00026</v>
      </c>
      <c r="C211" s="21">
        <v>10419.708406514099</v>
      </c>
      <c r="D211" s="23">
        <v>3500.5050699999997</v>
      </c>
      <c r="E211" s="22">
        <v>8.998219</v>
      </c>
      <c r="F211" s="21">
        <v>22556.46159876</v>
      </c>
      <c r="G211" s="22">
        <v>7577.852</v>
      </c>
      <c r="H211" s="20">
        <v>1.4835070000000001</v>
      </c>
      <c r="I211" s="21">
        <v>4098.338754488701</v>
      </c>
      <c r="J211" s="23">
        <v>1376.83849</v>
      </c>
      <c r="K211" s="22">
        <v>0</v>
      </c>
      <c r="L211" s="21">
        <v>0</v>
      </c>
      <c r="M211" s="22">
        <v>0</v>
      </c>
      <c r="N211" s="24">
        <v>14.481986</v>
      </c>
      <c r="O211" s="25">
        <v>37074.5087597628</v>
      </c>
      <c r="P211" s="26">
        <v>12455.19556</v>
      </c>
      <c r="Q211" s="58" t="s">
        <v>10</v>
      </c>
    </row>
    <row r="212" spans="1:17" ht="27.75" customHeight="1">
      <c r="A212" s="37" t="s">
        <v>11</v>
      </c>
      <c r="B212" s="20">
        <v>3.4812200000000004</v>
      </c>
      <c r="C212" s="21">
        <v>8956.1056449045</v>
      </c>
      <c r="D212" s="23">
        <v>3012.1262700000007</v>
      </c>
      <c r="E212" s="22">
        <v>8.100625</v>
      </c>
      <c r="F212" s="21">
        <v>20676.069277133</v>
      </c>
      <c r="G212" s="22">
        <v>6953.795980000001</v>
      </c>
      <c r="H212" s="20">
        <v>2.875498</v>
      </c>
      <c r="I212" s="21">
        <v>8044.313535857501</v>
      </c>
      <c r="J212" s="23">
        <v>2705.47145</v>
      </c>
      <c r="K212" s="22">
        <v>0</v>
      </c>
      <c r="L212" s="21">
        <v>0</v>
      </c>
      <c r="M212" s="22">
        <v>0</v>
      </c>
      <c r="N212" s="24">
        <v>14.457343000000002</v>
      </c>
      <c r="O212" s="25">
        <v>37676.488457895</v>
      </c>
      <c r="P212" s="26">
        <v>12671.3937</v>
      </c>
      <c r="Q212" s="58" t="s">
        <v>11</v>
      </c>
    </row>
    <row r="213" spans="1:17" ht="27.75" customHeight="1">
      <c r="A213" s="37" t="s">
        <v>12</v>
      </c>
      <c r="B213" s="20">
        <v>1.629889</v>
      </c>
      <c r="C213" s="21">
        <v>4564.412440605601</v>
      </c>
      <c r="D213" s="23">
        <v>1536.3426100000001</v>
      </c>
      <c r="E213" s="22">
        <v>17.500979</v>
      </c>
      <c r="F213" s="21">
        <v>50847.900273208805</v>
      </c>
      <c r="G213" s="22">
        <v>17114.97303</v>
      </c>
      <c r="H213" s="20">
        <v>0</v>
      </c>
      <c r="I213" s="21">
        <v>0</v>
      </c>
      <c r="J213" s="23">
        <v>0</v>
      </c>
      <c r="K213" s="22">
        <v>0</v>
      </c>
      <c r="L213" s="21">
        <v>0</v>
      </c>
      <c r="M213" s="22">
        <v>0</v>
      </c>
      <c r="N213" s="24">
        <v>19.130868</v>
      </c>
      <c r="O213" s="25">
        <v>55412.312713814405</v>
      </c>
      <c r="P213" s="26">
        <v>18651.31564</v>
      </c>
      <c r="Q213" s="58" t="s">
        <v>12</v>
      </c>
    </row>
    <row r="214" spans="1:17" ht="27.75" customHeight="1">
      <c r="A214" s="37" t="s">
        <v>13</v>
      </c>
      <c r="B214" s="20">
        <v>5.155255</v>
      </c>
      <c r="C214" s="21">
        <v>15187.340309328001</v>
      </c>
      <c r="D214" s="23">
        <v>5114.7192000000005</v>
      </c>
      <c r="E214" s="22">
        <v>11.784850999999998</v>
      </c>
      <c r="F214" s="21">
        <v>36947.164163118</v>
      </c>
      <c r="G214" s="22">
        <v>12442.8877</v>
      </c>
      <c r="H214" s="20">
        <v>5.765537999999999</v>
      </c>
      <c r="I214" s="21">
        <v>18243.8551135434</v>
      </c>
      <c r="J214" s="23">
        <v>6144.07751</v>
      </c>
      <c r="K214" s="22">
        <v>0</v>
      </c>
      <c r="L214" s="21">
        <v>0</v>
      </c>
      <c r="M214" s="22">
        <v>0</v>
      </c>
      <c r="N214" s="24">
        <v>22.705644</v>
      </c>
      <c r="O214" s="25">
        <v>70378.35958598941</v>
      </c>
      <c r="P214" s="26">
        <v>23701.684409999998</v>
      </c>
      <c r="Q214" s="58" t="s">
        <v>13</v>
      </c>
    </row>
    <row r="215" spans="1:17" ht="27.75" customHeight="1">
      <c r="A215" s="37" t="s">
        <v>14</v>
      </c>
      <c r="B215" s="20">
        <v>3.64076</v>
      </c>
      <c r="C215" s="21">
        <v>11183.888969471</v>
      </c>
      <c r="D215" s="23">
        <v>3765.18815</v>
      </c>
      <c r="E215" s="22">
        <v>6.501</v>
      </c>
      <c r="F215" s="21">
        <v>21319.216314524398</v>
      </c>
      <c r="G215" s="22">
        <v>7177.36566</v>
      </c>
      <c r="H215" s="20">
        <v>0</v>
      </c>
      <c r="I215" s="21">
        <v>0</v>
      </c>
      <c r="J215" s="23">
        <v>0</v>
      </c>
      <c r="K215" s="22">
        <v>0</v>
      </c>
      <c r="L215" s="21">
        <v>0</v>
      </c>
      <c r="M215" s="22">
        <v>0</v>
      </c>
      <c r="N215" s="24">
        <v>10.141760000000001</v>
      </c>
      <c r="O215" s="25">
        <v>32503.1052839954</v>
      </c>
      <c r="P215" s="26">
        <v>10942.553810000001</v>
      </c>
      <c r="Q215" s="58" t="s">
        <v>14</v>
      </c>
    </row>
    <row r="216" spans="1:17" ht="27.75" customHeight="1">
      <c r="A216" s="37" t="s">
        <v>15</v>
      </c>
      <c r="B216" s="20">
        <v>3.6531</v>
      </c>
      <c r="C216" s="21">
        <v>12301.463128544</v>
      </c>
      <c r="D216" s="23">
        <v>4143.35765</v>
      </c>
      <c r="E216" s="22">
        <v>8.000681</v>
      </c>
      <c r="F216" s="21">
        <v>30469.7242561856</v>
      </c>
      <c r="G216" s="22">
        <v>10262.76011</v>
      </c>
      <c r="H216" s="20">
        <v>3.919909</v>
      </c>
      <c r="I216" s="21">
        <v>13671.683890527998</v>
      </c>
      <c r="J216" s="23">
        <v>4604.87305</v>
      </c>
      <c r="K216" s="22">
        <v>0</v>
      </c>
      <c r="L216" s="21">
        <v>0</v>
      </c>
      <c r="M216" s="22">
        <v>0</v>
      </c>
      <c r="N216" s="24">
        <v>15.573690000000001</v>
      </c>
      <c r="O216" s="25">
        <v>56442.871275257596</v>
      </c>
      <c r="P216" s="26">
        <v>19010.99081</v>
      </c>
      <c r="Q216" s="58" t="s">
        <v>15</v>
      </c>
    </row>
    <row r="217" spans="1:17" ht="27.75" customHeight="1">
      <c r="A217" s="37" t="s">
        <v>16</v>
      </c>
      <c r="B217" s="20">
        <v>2.953487</v>
      </c>
      <c r="C217" s="21">
        <v>10644.2079908675</v>
      </c>
      <c r="D217" s="23">
        <v>3586.0213900000003</v>
      </c>
      <c r="E217" s="22">
        <v>6.463358</v>
      </c>
      <c r="F217" s="21">
        <v>24024.968423555</v>
      </c>
      <c r="G217" s="22">
        <v>8093.98414</v>
      </c>
      <c r="H217" s="20">
        <v>2.56992</v>
      </c>
      <c r="I217" s="21">
        <v>10468.6059053125</v>
      </c>
      <c r="J217" s="23">
        <v>3526.86125</v>
      </c>
      <c r="K217" s="22">
        <v>0</v>
      </c>
      <c r="L217" s="21">
        <v>0</v>
      </c>
      <c r="M217" s="22">
        <v>0</v>
      </c>
      <c r="N217" s="24">
        <v>11.986765</v>
      </c>
      <c r="O217" s="25">
        <v>45137.78231973501</v>
      </c>
      <c r="P217" s="26">
        <v>15206.86678</v>
      </c>
      <c r="Q217" s="58" t="s">
        <v>16</v>
      </c>
    </row>
    <row r="218" spans="1:17" ht="27.75" customHeight="1">
      <c r="A218" s="37" t="s">
        <v>17</v>
      </c>
      <c r="B218" s="20">
        <v>3.022516</v>
      </c>
      <c r="C218" s="21">
        <v>8896.497298216102</v>
      </c>
      <c r="D218" s="23">
        <v>2996.06899</v>
      </c>
      <c r="E218" s="22">
        <v>7.454299</v>
      </c>
      <c r="F218" s="21">
        <v>24779.305548379398</v>
      </c>
      <c r="G218" s="22">
        <v>8344.91446</v>
      </c>
      <c r="H218" s="20">
        <v>1.9178199999999999</v>
      </c>
      <c r="I218" s="21">
        <v>6760.8182368799</v>
      </c>
      <c r="J218" s="23">
        <v>2276.83741</v>
      </c>
      <c r="K218" s="22">
        <v>0</v>
      </c>
      <c r="L218" s="21">
        <v>0</v>
      </c>
      <c r="M218" s="22">
        <v>0</v>
      </c>
      <c r="N218" s="24">
        <v>12.394635000000001</v>
      </c>
      <c r="O218" s="25">
        <v>40436.621083475395</v>
      </c>
      <c r="P218" s="26">
        <v>13617.82086</v>
      </c>
      <c r="Q218" s="58" t="s">
        <v>17</v>
      </c>
    </row>
    <row r="219" spans="1:17" ht="27.75" customHeight="1">
      <c r="A219" s="37" t="s">
        <v>18</v>
      </c>
      <c r="B219" s="20">
        <v>3.75575</v>
      </c>
      <c r="C219" s="21">
        <v>11767.1725571792</v>
      </c>
      <c r="D219" s="23">
        <v>3954.2356299999997</v>
      </c>
      <c r="E219" s="22">
        <v>8.767980999999999</v>
      </c>
      <c r="F219" s="21">
        <v>26515.104386187202</v>
      </c>
      <c r="G219" s="22">
        <v>8910.12433</v>
      </c>
      <c r="H219" s="20">
        <v>0</v>
      </c>
      <c r="I219" s="21">
        <v>0</v>
      </c>
      <c r="J219" s="23">
        <v>0</v>
      </c>
      <c r="K219" s="22">
        <v>0.5</v>
      </c>
      <c r="L219" s="21">
        <v>947.4330600000001</v>
      </c>
      <c r="M219" s="22">
        <v>318.375</v>
      </c>
      <c r="N219" s="24">
        <v>13.023730999999998</v>
      </c>
      <c r="O219" s="25">
        <v>39229.7100033664</v>
      </c>
      <c r="P219" s="26">
        <v>13182.73496</v>
      </c>
      <c r="Q219" s="58" t="s">
        <v>18</v>
      </c>
    </row>
    <row r="220" spans="1:17" ht="27.75" customHeight="1">
      <c r="A220" s="37" t="s">
        <v>19</v>
      </c>
      <c r="B220" s="20">
        <v>8.104977000000002</v>
      </c>
      <c r="C220" s="21">
        <v>23183.106864883</v>
      </c>
      <c r="D220" s="23">
        <v>7751.9141</v>
      </c>
      <c r="E220" s="22">
        <v>8.104833000000001</v>
      </c>
      <c r="F220" s="21">
        <v>18111.901226173704</v>
      </c>
      <c r="G220" s="22">
        <v>6056.215990000001</v>
      </c>
      <c r="H220" s="20">
        <v>2.6078539999999997</v>
      </c>
      <c r="I220" s="21">
        <v>7097.8101852786995</v>
      </c>
      <c r="J220" s="23">
        <v>2373.34949</v>
      </c>
      <c r="K220" s="22">
        <v>0</v>
      </c>
      <c r="L220" s="21">
        <v>0</v>
      </c>
      <c r="M220" s="22">
        <v>0</v>
      </c>
      <c r="N220" s="24">
        <v>18.817664000000004</v>
      </c>
      <c r="O220" s="25">
        <v>48392.818276335405</v>
      </c>
      <c r="P220" s="26">
        <v>16181.479580000001</v>
      </c>
      <c r="Q220" s="58" t="s">
        <v>19</v>
      </c>
    </row>
    <row r="221" spans="1:17" ht="27.75" customHeight="1">
      <c r="A221" s="37" t="s">
        <v>20</v>
      </c>
      <c r="B221" s="20">
        <v>0</v>
      </c>
      <c r="C221" s="21">
        <v>0</v>
      </c>
      <c r="D221" s="23">
        <v>0</v>
      </c>
      <c r="E221" s="22">
        <v>10.627945</v>
      </c>
      <c r="F221" s="21">
        <v>20303.4237304452</v>
      </c>
      <c r="G221" s="22">
        <v>6746.30967</v>
      </c>
      <c r="H221" s="20">
        <v>0</v>
      </c>
      <c r="I221" s="21">
        <v>0</v>
      </c>
      <c r="J221" s="23">
        <v>0</v>
      </c>
      <c r="K221" s="22">
        <v>4</v>
      </c>
      <c r="L221" s="21">
        <v>7801.53191</v>
      </c>
      <c r="M221" s="22">
        <v>2592.25</v>
      </c>
      <c r="N221" s="24">
        <v>14.627945</v>
      </c>
      <c r="O221" s="25">
        <v>28104.955640445198</v>
      </c>
      <c r="P221" s="26">
        <v>9338.559669999999</v>
      </c>
      <c r="Q221" s="58" t="s">
        <v>20</v>
      </c>
    </row>
    <row r="222" spans="1:17" ht="27.75" customHeight="1">
      <c r="A222" s="37" t="s">
        <v>21</v>
      </c>
      <c r="B222" s="20">
        <v>3.741474</v>
      </c>
      <c r="C222" s="21">
        <v>4646.1208708945</v>
      </c>
      <c r="D222" s="23">
        <v>1533.4086499999999</v>
      </c>
      <c r="E222" s="22">
        <v>2</v>
      </c>
      <c r="F222" s="21">
        <v>3026.9000699999997</v>
      </c>
      <c r="G222" s="22">
        <v>999</v>
      </c>
      <c r="H222" s="20">
        <v>1.30814</v>
      </c>
      <c r="I222" s="21">
        <v>2191.186898351</v>
      </c>
      <c r="J222" s="23">
        <v>723.1807</v>
      </c>
      <c r="K222" s="22">
        <v>0</v>
      </c>
      <c r="L222" s="21">
        <v>0</v>
      </c>
      <c r="M222" s="22">
        <v>0</v>
      </c>
      <c r="N222" s="24">
        <v>7.049614</v>
      </c>
      <c r="O222" s="25">
        <v>9864.207839245499</v>
      </c>
      <c r="P222" s="26">
        <v>3255.5893499999997</v>
      </c>
      <c r="Q222" s="58" t="s">
        <v>21</v>
      </c>
    </row>
    <row r="223" spans="1:17" ht="27.75" customHeight="1">
      <c r="A223" s="19"/>
      <c r="B223" s="20"/>
      <c r="C223" s="21"/>
      <c r="D223" s="23"/>
      <c r="E223" s="22"/>
      <c r="F223" s="21"/>
      <c r="G223" s="22"/>
      <c r="H223" s="20"/>
      <c r="I223" s="21"/>
      <c r="J223" s="23"/>
      <c r="K223" s="22"/>
      <c r="L223" s="21"/>
      <c r="M223" s="22"/>
      <c r="N223" s="32"/>
      <c r="O223" s="33"/>
      <c r="P223" s="34"/>
      <c r="Q223" s="56"/>
    </row>
    <row r="224" spans="1:17" ht="27.75" customHeight="1">
      <c r="A224" s="35">
        <v>2009</v>
      </c>
      <c r="B224" s="20"/>
      <c r="C224" s="21"/>
      <c r="D224" s="23"/>
      <c r="E224" s="22"/>
      <c r="F224" s="21"/>
      <c r="G224" s="22"/>
      <c r="H224" s="20"/>
      <c r="I224" s="21"/>
      <c r="J224" s="23"/>
      <c r="K224" s="22"/>
      <c r="L224" s="21"/>
      <c r="M224" s="22"/>
      <c r="N224" s="32"/>
      <c r="O224" s="33"/>
      <c r="P224" s="34"/>
      <c r="Q224" s="57">
        <v>2009</v>
      </c>
    </row>
    <row r="225" spans="1:17" ht="27.75" customHeight="1">
      <c r="A225" s="37" t="s">
        <v>10</v>
      </c>
      <c r="B225" s="20">
        <v>5.753454</v>
      </c>
      <c r="C225" s="21">
        <v>8057.711305775499</v>
      </c>
      <c r="D225" s="23">
        <v>2643.90967</v>
      </c>
      <c r="E225" s="22">
        <v>6.872514999999999</v>
      </c>
      <c r="F225" s="21">
        <v>10174.7888071255</v>
      </c>
      <c r="G225" s="22">
        <v>3338.56867</v>
      </c>
      <c r="H225" s="20">
        <v>2.585426</v>
      </c>
      <c r="I225" s="21">
        <v>4635.063912485</v>
      </c>
      <c r="J225" s="23">
        <v>1520.8648999999998</v>
      </c>
      <c r="K225" s="22">
        <v>3.79565</v>
      </c>
      <c r="L225" s="21">
        <v>2968.0740908630005</v>
      </c>
      <c r="M225" s="22">
        <v>973.8894200000001</v>
      </c>
      <c r="N225" s="24">
        <v>19.007044999999998</v>
      </c>
      <c r="O225" s="25">
        <v>25835.638116249</v>
      </c>
      <c r="P225" s="26">
        <v>8477.23266</v>
      </c>
      <c r="Q225" s="58" t="s">
        <v>10</v>
      </c>
    </row>
    <row r="226" spans="1:17" ht="27.75" customHeight="1">
      <c r="A226" s="37" t="s">
        <v>11</v>
      </c>
      <c r="B226" s="20">
        <v>7.021797</v>
      </c>
      <c r="C226" s="21">
        <v>10639.7818772634</v>
      </c>
      <c r="D226" s="23">
        <v>3474.39601</v>
      </c>
      <c r="E226" s="22">
        <v>8.835812</v>
      </c>
      <c r="F226" s="21">
        <v>12802.120454577598</v>
      </c>
      <c r="G226" s="22">
        <v>4180.50264</v>
      </c>
      <c r="H226" s="20">
        <v>1.236363</v>
      </c>
      <c r="I226" s="21">
        <v>1923.0339779117999</v>
      </c>
      <c r="J226" s="23">
        <v>627.96227</v>
      </c>
      <c r="K226" s="22">
        <v>0</v>
      </c>
      <c r="L226" s="21">
        <v>0</v>
      </c>
      <c r="M226" s="22">
        <v>0</v>
      </c>
      <c r="N226" s="24">
        <v>17.093972</v>
      </c>
      <c r="O226" s="25">
        <v>25364.9363097528</v>
      </c>
      <c r="P226" s="26">
        <v>8282.86092</v>
      </c>
      <c r="Q226" s="58" t="s">
        <v>11</v>
      </c>
    </row>
    <row r="227" spans="1:17" ht="27.75" customHeight="1">
      <c r="A227" s="37" t="s">
        <v>12</v>
      </c>
      <c r="B227" s="20">
        <v>5.3941859999999995</v>
      </c>
      <c r="C227" s="21">
        <v>8083.488776525999</v>
      </c>
      <c r="D227" s="23">
        <v>2604.4348999999997</v>
      </c>
      <c r="E227" s="22">
        <v>9.709228</v>
      </c>
      <c r="F227" s="21">
        <v>11280.229769521799</v>
      </c>
      <c r="G227" s="22">
        <v>3634.39907</v>
      </c>
      <c r="H227" s="20">
        <v>1.01714</v>
      </c>
      <c r="I227" s="21">
        <v>1519.5384956069997</v>
      </c>
      <c r="J227" s="23">
        <v>489.58305</v>
      </c>
      <c r="K227" s="22">
        <v>0</v>
      </c>
      <c r="L227" s="21">
        <v>0</v>
      </c>
      <c r="M227" s="22">
        <v>0</v>
      </c>
      <c r="N227" s="24">
        <v>16.120554</v>
      </c>
      <c r="O227" s="25">
        <v>20883.2570416548</v>
      </c>
      <c r="P227" s="26">
        <v>6728.41702</v>
      </c>
      <c r="Q227" s="58" t="s">
        <v>12</v>
      </c>
    </row>
    <row r="228" spans="1:17" ht="27.75" customHeight="1">
      <c r="A228" s="37" t="s">
        <v>13</v>
      </c>
      <c r="B228" s="20">
        <v>5.192436</v>
      </c>
      <c r="C228" s="21">
        <v>9080.25727992</v>
      </c>
      <c r="D228" s="23">
        <v>2878.126</v>
      </c>
      <c r="E228" s="22">
        <v>8.689390999999999</v>
      </c>
      <c r="F228" s="21">
        <v>11123.16262752</v>
      </c>
      <c r="G228" s="22">
        <v>3525.656</v>
      </c>
      <c r="H228" s="20">
        <v>1.650604</v>
      </c>
      <c r="I228" s="21">
        <v>2835.3092519399997</v>
      </c>
      <c r="J228" s="23">
        <v>898.6945</v>
      </c>
      <c r="K228" s="22">
        <v>0</v>
      </c>
      <c r="L228" s="21">
        <v>0</v>
      </c>
      <c r="M228" s="22">
        <v>0</v>
      </c>
      <c r="N228" s="24">
        <v>15.532430999999997</v>
      </c>
      <c r="O228" s="25">
        <v>23038.72915938</v>
      </c>
      <c r="P228" s="26">
        <v>7302.4765</v>
      </c>
      <c r="Q228" s="58" t="s">
        <v>13</v>
      </c>
    </row>
    <row r="229" spans="1:17" ht="27.75" customHeight="1">
      <c r="A229" s="37" t="s">
        <v>14</v>
      </c>
      <c r="B229" s="20">
        <v>5.1</v>
      </c>
      <c r="C229" s="21">
        <v>11078.99235828</v>
      </c>
      <c r="D229" s="23">
        <v>3464.307</v>
      </c>
      <c r="E229" s="22">
        <v>4.89009</v>
      </c>
      <c r="F229" s="21">
        <v>7880.8946016776</v>
      </c>
      <c r="G229" s="22">
        <v>2464.28894</v>
      </c>
      <c r="H229" s="20">
        <v>1.059475</v>
      </c>
      <c r="I229" s="21">
        <v>1971.1104189408</v>
      </c>
      <c r="J229" s="23">
        <v>616.34952</v>
      </c>
      <c r="K229" s="22">
        <v>2</v>
      </c>
      <c r="L229" s="21">
        <v>2666.09721464</v>
      </c>
      <c r="M229" s="22">
        <v>833.666</v>
      </c>
      <c r="N229" s="24">
        <v>13.049564999999998</v>
      </c>
      <c r="O229" s="25">
        <v>23597.0945935384</v>
      </c>
      <c r="P229" s="26">
        <v>7378.611459999999</v>
      </c>
      <c r="Q229" s="58" t="s">
        <v>14</v>
      </c>
    </row>
    <row r="230" spans="1:17" ht="27.75" customHeight="1">
      <c r="A230" s="37" t="s">
        <v>15</v>
      </c>
      <c r="B230" s="20">
        <v>4.282355000000001</v>
      </c>
      <c r="C230" s="21">
        <v>10602.4608082512</v>
      </c>
      <c r="D230" s="23">
        <v>3258.87632</v>
      </c>
      <c r="E230" s="22">
        <v>9.904672</v>
      </c>
      <c r="F230" s="21">
        <v>18026.4432121335</v>
      </c>
      <c r="G230" s="22">
        <v>5540.78435</v>
      </c>
      <c r="H230" s="20">
        <v>1.20904</v>
      </c>
      <c r="I230" s="21">
        <v>2696.0948156574</v>
      </c>
      <c r="J230" s="23">
        <v>828.69814</v>
      </c>
      <c r="K230" s="22">
        <v>2</v>
      </c>
      <c r="L230" s="21">
        <v>3002.89743</v>
      </c>
      <c r="M230" s="22">
        <v>923</v>
      </c>
      <c r="N230" s="24">
        <v>17.396067000000002</v>
      </c>
      <c r="O230" s="25">
        <v>34327.896266042095</v>
      </c>
      <c r="P230" s="26">
        <v>10551.35881</v>
      </c>
      <c r="Q230" s="58" t="s">
        <v>15</v>
      </c>
    </row>
    <row r="231" spans="1:17" ht="27.75" customHeight="1">
      <c r="A231" s="37" t="s">
        <v>16</v>
      </c>
      <c r="B231" s="20">
        <v>5.587255999999999</v>
      </c>
      <c r="C231" s="21">
        <v>12593.7624825</v>
      </c>
      <c r="D231" s="23">
        <v>3800.25</v>
      </c>
      <c r="E231" s="22">
        <v>1</v>
      </c>
      <c r="F231" s="21">
        <v>1907.166715</v>
      </c>
      <c r="G231" s="22">
        <v>575.5</v>
      </c>
      <c r="H231" s="20">
        <v>0</v>
      </c>
      <c r="I231" s="21">
        <v>0</v>
      </c>
      <c r="J231" s="23">
        <v>0</v>
      </c>
      <c r="K231" s="22">
        <v>0</v>
      </c>
      <c r="L231" s="21">
        <v>0</v>
      </c>
      <c r="M231" s="22">
        <v>0</v>
      </c>
      <c r="N231" s="24">
        <v>6.587255999999999</v>
      </c>
      <c r="O231" s="25">
        <v>14500.9291975</v>
      </c>
      <c r="P231" s="26">
        <v>4375.75</v>
      </c>
      <c r="Q231" s="58" t="s">
        <v>16</v>
      </c>
    </row>
    <row r="232" spans="1:17" ht="27.75" customHeight="1">
      <c r="A232" s="37" t="s">
        <v>17</v>
      </c>
      <c r="B232" s="20">
        <v>5.89104</v>
      </c>
      <c r="C232" s="21">
        <v>15260.343519652297</v>
      </c>
      <c r="D232" s="23">
        <v>4364.82463</v>
      </c>
      <c r="E232" s="22">
        <v>7.182158</v>
      </c>
      <c r="F232" s="21">
        <v>15271.515693669398</v>
      </c>
      <c r="G232" s="22">
        <v>4368.0201400000005</v>
      </c>
      <c r="H232" s="20">
        <v>4.021739</v>
      </c>
      <c r="I232" s="21">
        <v>9754.1984016153</v>
      </c>
      <c r="J232" s="23">
        <v>2789.93493</v>
      </c>
      <c r="K232" s="22">
        <v>0</v>
      </c>
      <c r="L232" s="21">
        <v>0</v>
      </c>
      <c r="M232" s="22">
        <v>0</v>
      </c>
      <c r="N232" s="24">
        <v>17.094937</v>
      </c>
      <c r="O232" s="25">
        <v>40286.057614936995</v>
      </c>
      <c r="P232" s="26">
        <v>11522.7797</v>
      </c>
      <c r="Q232" s="58" t="s">
        <v>17</v>
      </c>
    </row>
    <row r="233" spans="1:17" ht="27.75" customHeight="1">
      <c r="A233" s="37" t="s">
        <v>18</v>
      </c>
      <c r="B233" s="20">
        <v>2.7</v>
      </c>
      <c r="C233" s="21">
        <v>6435.722079</v>
      </c>
      <c r="D233" s="23">
        <v>1790.7</v>
      </c>
      <c r="E233" s="22">
        <v>3</v>
      </c>
      <c r="F233" s="21">
        <v>6925.580190000001</v>
      </c>
      <c r="G233" s="22">
        <v>1927</v>
      </c>
      <c r="H233" s="20">
        <v>0</v>
      </c>
      <c r="I233" s="21">
        <v>0</v>
      </c>
      <c r="J233" s="23">
        <v>0</v>
      </c>
      <c r="K233" s="22">
        <v>0</v>
      </c>
      <c r="L233" s="21">
        <v>0</v>
      </c>
      <c r="M233" s="22">
        <v>0</v>
      </c>
      <c r="N233" s="24">
        <v>5.7</v>
      </c>
      <c r="O233" s="25">
        <v>13361.302269000002</v>
      </c>
      <c r="P233" s="26">
        <v>3717.7</v>
      </c>
      <c r="Q233" s="58" t="s">
        <v>18</v>
      </c>
    </row>
    <row r="234" spans="1:17" ht="27.75" customHeight="1">
      <c r="A234" s="37" t="s">
        <v>19</v>
      </c>
      <c r="B234" s="20">
        <v>6.42007</v>
      </c>
      <c r="C234" s="21">
        <v>16687.070866542</v>
      </c>
      <c r="D234" s="23">
        <v>4510.38486</v>
      </c>
      <c r="E234" s="22">
        <v>8.05848</v>
      </c>
      <c r="F234" s="21">
        <v>18095.175835611</v>
      </c>
      <c r="G234" s="22">
        <v>4890.98463</v>
      </c>
      <c r="H234" s="20">
        <v>1.8119100000000001</v>
      </c>
      <c r="I234" s="21">
        <v>4519.498209485</v>
      </c>
      <c r="J234" s="23">
        <v>1221.5850500000001</v>
      </c>
      <c r="K234" s="22">
        <v>4.98565</v>
      </c>
      <c r="L234" s="21">
        <v>9333.554064981</v>
      </c>
      <c r="M234" s="22">
        <v>2522.78673</v>
      </c>
      <c r="N234" s="24">
        <v>21.27611</v>
      </c>
      <c r="O234" s="25">
        <v>48635.298976619</v>
      </c>
      <c r="P234" s="26">
        <v>13145.74127</v>
      </c>
      <c r="Q234" s="58" t="s">
        <v>19</v>
      </c>
    </row>
    <row r="235" spans="1:17" ht="27.75" customHeight="1">
      <c r="A235" s="37" t="s">
        <v>20</v>
      </c>
      <c r="B235" s="20">
        <v>1.5</v>
      </c>
      <c r="C235" s="21">
        <v>4490.844413</v>
      </c>
      <c r="D235" s="23">
        <v>1175.9</v>
      </c>
      <c r="E235" s="22">
        <v>4.992881000000001</v>
      </c>
      <c r="F235" s="21">
        <v>12383.651916098403</v>
      </c>
      <c r="G235" s="22">
        <v>3242.5831200000002</v>
      </c>
      <c r="H235" s="20">
        <v>0</v>
      </c>
      <c r="I235" s="21">
        <v>0</v>
      </c>
      <c r="J235" s="23">
        <v>0</v>
      </c>
      <c r="K235" s="22">
        <v>0.5</v>
      </c>
      <c r="L235" s="21">
        <v>1024.94291125</v>
      </c>
      <c r="M235" s="22">
        <v>268.375</v>
      </c>
      <c r="N235" s="24">
        <v>6.992881000000001</v>
      </c>
      <c r="O235" s="25">
        <v>17899.4392403484</v>
      </c>
      <c r="P235" s="26">
        <v>4686.858120000001</v>
      </c>
      <c r="Q235" s="58" t="s">
        <v>20</v>
      </c>
    </row>
    <row r="236" spans="1:17" ht="27.75" customHeight="1">
      <c r="A236" s="37" t="s">
        <v>21</v>
      </c>
      <c r="B236" s="20">
        <v>6</v>
      </c>
      <c r="C236" s="21">
        <v>16558.559647500002</v>
      </c>
      <c r="D236" s="23">
        <v>4262.375</v>
      </c>
      <c r="E236" s="22">
        <v>10.275264</v>
      </c>
      <c r="F236" s="21">
        <v>26146.664465400005</v>
      </c>
      <c r="G236" s="22">
        <v>6730.47</v>
      </c>
      <c r="H236" s="20">
        <v>0</v>
      </c>
      <c r="I236" s="21">
        <v>0</v>
      </c>
      <c r="J236" s="23">
        <v>0</v>
      </c>
      <c r="K236" s="22">
        <v>1.5</v>
      </c>
      <c r="L236" s="21">
        <v>3035.5012275</v>
      </c>
      <c r="M236" s="22">
        <v>781.375</v>
      </c>
      <c r="N236" s="24">
        <v>17.775264</v>
      </c>
      <c r="O236" s="25">
        <v>45740.7253404</v>
      </c>
      <c r="P236" s="26">
        <v>11774.22</v>
      </c>
      <c r="Q236" s="58" t="s">
        <v>21</v>
      </c>
    </row>
    <row r="237" spans="1:17" ht="27.75" customHeight="1">
      <c r="A237" s="19"/>
      <c r="B237" s="20"/>
      <c r="C237" s="21"/>
      <c r="D237" s="23"/>
      <c r="E237" s="22"/>
      <c r="F237" s="21"/>
      <c r="G237" s="22"/>
      <c r="H237" s="20"/>
      <c r="I237" s="21"/>
      <c r="J237" s="23"/>
      <c r="K237" s="22"/>
      <c r="L237" s="21"/>
      <c r="M237" s="22"/>
      <c r="N237" s="32"/>
      <c r="O237" s="33"/>
      <c r="P237" s="34"/>
      <c r="Q237" s="56"/>
    </row>
    <row r="238" spans="1:17" ht="27.75" customHeight="1">
      <c r="A238" s="35">
        <v>2010</v>
      </c>
      <c r="B238" s="20"/>
      <c r="C238" s="21"/>
      <c r="D238" s="23"/>
      <c r="E238" s="22"/>
      <c r="F238" s="21"/>
      <c r="G238" s="22"/>
      <c r="H238" s="20"/>
      <c r="I238" s="21"/>
      <c r="J238" s="23"/>
      <c r="K238" s="22"/>
      <c r="L238" s="21"/>
      <c r="M238" s="22"/>
      <c r="N238" s="32"/>
      <c r="O238" s="33"/>
      <c r="P238" s="34"/>
      <c r="Q238" s="57">
        <v>2010</v>
      </c>
    </row>
    <row r="239" spans="1:17" ht="27.75" customHeight="1">
      <c r="A239" s="37" t="s">
        <v>10</v>
      </c>
      <c r="B239" s="20">
        <v>3.75</v>
      </c>
      <c r="C239" s="21">
        <v>11329.984460000001</v>
      </c>
      <c r="D239" s="23">
        <v>2892.25</v>
      </c>
      <c r="E239" s="22">
        <v>5.775424</v>
      </c>
      <c r="F239" s="21">
        <v>15071.8343139688</v>
      </c>
      <c r="G239" s="22">
        <v>3847.44683</v>
      </c>
      <c r="H239" s="20">
        <v>2.1984570000000003</v>
      </c>
      <c r="I239" s="21">
        <v>6722.309004438399</v>
      </c>
      <c r="J239" s="23">
        <v>1716.03044</v>
      </c>
      <c r="K239" s="22">
        <v>1</v>
      </c>
      <c r="L239" s="21">
        <v>2177.07282</v>
      </c>
      <c r="M239" s="22">
        <v>555.75</v>
      </c>
      <c r="N239" s="24">
        <v>12.723881000000002</v>
      </c>
      <c r="O239" s="25">
        <v>35301.2005984072</v>
      </c>
      <c r="P239" s="26">
        <v>9011.47727</v>
      </c>
      <c r="Q239" s="58" t="s">
        <v>10</v>
      </c>
    </row>
    <row r="240" spans="1:17" ht="27.75" customHeight="1">
      <c r="A240" s="37" t="s">
        <v>11</v>
      </c>
      <c r="B240" s="20">
        <v>5.8</v>
      </c>
      <c r="C240" s="21">
        <v>16836.7305296</v>
      </c>
      <c r="D240" s="23">
        <v>4323.94</v>
      </c>
      <c r="E240" s="22">
        <v>4.15425</v>
      </c>
      <c r="F240" s="21">
        <v>10519.286636799998</v>
      </c>
      <c r="G240" s="22">
        <v>2701.52</v>
      </c>
      <c r="H240" s="20">
        <v>0</v>
      </c>
      <c r="I240" s="21">
        <v>0</v>
      </c>
      <c r="J240" s="23">
        <v>0</v>
      </c>
      <c r="K240" s="22">
        <v>4.4</v>
      </c>
      <c r="L240" s="21">
        <v>7120.704146400001</v>
      </c>
      <c r="M240" s="22">
        <v>1828.71</v>
      </c>
      <c r="N240" s="24">
        <v>14.35425</v>
      </c>
      <c r="O240" s="25">
        <v>34476.72131280001</v>
      </c>
      <c r="P240" s="26">
        <v>8854.17</v>
      </c>
      <c r="Q240" s="58" t="s">
        <v>11</v>
      </c>
    </row>
    <row r="241" spans="1:17" ht="27.75" customHeight="1">
      <c r="A241" s="37" t="s">
        <v>12</v>
      </c>
      <c r="B241" s="20">
        <v>6.11</v>
      </c>
      <c r="C241" s="21">
        <v>19080.62504405</v>
      </c>
      <c r="D241" s="23">
        <v>4924.655</v>
      </c>
      <c r="E241" s="22">
        <v>10.334226</v>
      </c>
      <c r="F241" s="21">
        <v>26944.425465545</v>
      </c>
      <c r="G241" s="22">
        <v>6954.2795</v>
      </c>
      <c r="H241" s="20">
        <v>1.5915519999999999</v>
      </c>
      <c r="I241" s="21">
        <v>4754.7286596042995</v>
      </c>
      <c r="J241" s="23">
        <v>1227.18193</v>
      </c>
      <c r="K241" s="22">
        <v>1</v>
      </c>
      <c r="L241" s="21">
        <v>2082.8707093300004</v>
      </c>
      <c r="M241" s="22">
        <v>537.583</v>
      </c>
      <c r="N241" s="24">
        <v>19.035778</v>
      </c>
      <c r="O241" s="25">
        <v>52862.6498785293</v>
      </c>
      <c r="P241" s="26">
        <v>13643.69943</v>
      </c>
      <c r="Q241" s="58" t="s">
        <v>12</v>
      </c>
    </row>
    <row r="242" spans="1:17" ht="27.75" customHeight="1">
      <c r="A242" s="37" t="s">
        <v>13</v>
      </c>
      <c r="B242" s="20">
        <v>8.2012</v>
      </c>
      <c r="C242" s="21">
        <v>26814.361335066496</v>
      </c>
      <c r="D242" s="23">
        <v>6884.39167</v>
      </c>
      <c r="E242" s="22">
        <v>6.134822</v>
      </c>
      <c r="F242" s="21">
        <v>18592.5953551885</v>
      </c>
      <c r="G242" s="22">
        <v>4773.5132300000005</v>
      </c>
      <c r="H242" s="20">
        <v>2</v>
      </c>
      <c r="I242" s="21">
        <v>5560.664317</v>
      </c>
      <c r="J242" s="23">
        <v>1427.66</v>
      </c>
      <c r="K242" s="22">
        <v>2</v>
      </c>
      <c r="L242" s="21">
        <v>4442.5176507999995</v>
      </c>
      <c r="M242" s="22">
        <v>1140.584</v>
      </c>
      <c r="N242" s="24">
        <v>18.336022</v>
      </c>
      <c r="O242" s="25">
        <v>55410.138658055</v>
      </c>
      <c r="P242" s="26">
        <v>14226.148900000002</v>
      </c>
      <c r="Q242" s="58" t="s">
        <v>13</v>
      </c>
    </row>
    <row r="243" spans="1:17" ht="27.75" customHeight="1">
      <c r="A243" s="37" t="s">
        <v>14</v>
      </c>
      <c r="B243" s="20">
        <v>3.748552</v>
      </c>
      <c r="C243" s="21">
        <v>11935.617707309999</v>
      </c>
      <c r="D243" s="23">
        <v>3052.533</v>
      </c>
      <c r="E243" s="22">
        <v>6.827357999999999</v>
      </c>
      <c r="F243" s="21">
        <v>18282.900340291606</v>
      </c>
      <c r="G243" s="22">
        <v>4675.84988</v>
      </c>
      <c r="H243" s="20">
        <v>2.263027</v>
      </c>
      <c r="I243" s="21">
        <v>7401.0415712934</v>
      </c>
      <c r="J243" s="23">
        <v>1892.81562</v>
      </c>
      <c r="K243" s="22">
        <v>2.5</v>
      </c>
      <c r="L243" s="21">
        <v>5256.1115975</v>
      </c>
      <c r="M243" s="22">
        <v>1344.25</v>
      </c>
      <c r="N243" s="24">
        <v>15.338937000000001</v>
      </c>
      <c r="O243" s="25">
        <v>42875.67121639501</v>
      </c>
      <c r="P243" s="26">
        <v>10965.448499999999</v>
      </c>
      <c r="Q243" s="58" t="s">
        <v>14</v>
      </c>
    </row>
    <row r="244" spans="1:17" ht="27.75" customHeight="1">
      <c r="A244" s="37" t="s">
        <v>15</v>
      </c>
      <c r="B244" s="20">
        <v>4.475</v>
      </c>
      <c r="C244" s="21">
        <v>14083.722263843601</v>
      </c>
      <c r="D244" s="23">
        <v>3598.19276</v>
      </c>
      <c r="E244" s="22">
        <v>9.889705</v>
      </c>
      <c r="F244" s="21">
        <v>27749.2909582287</v>
      </c>
      <c r="G244" s="22">
        <v>7089.55317</v>
      </c>
      <c r="H244" s="20">
        <v>0</v>
      </c>
      <c r="I244" s="21">
        <v>0</v>
      </c>
      <c r="J244" s="23">
        <v>0</v>
      </c>
      <c r="K244" s="22">
        <v>2.5</v>
      </c>
      <c r="L244" s="21">
        <v>4989.024415805</v>
      </c>
      <c r="M244" s="22">
        <v>1274.6255</v>
      </c>
      <c r="N244" s="24">
        <v>16.864705</v>
      </c>
      <c r="O244" s="25">
        <v>46822.0376378773</v>
      </c>
      <c r="P244" s="26">
        <v>11962.371430000001</v>
      </c>
      <c r="Q244" s="58" t="s">
        <v>15</v>
      </c>
    </row>
    <row r="245" spans="1:17" ht="27.75" customHeight="1">
      <c r="A245" s="37" t="s">
        <v>16</v>
      </c>
      <c r="B245" s="20">
        <v>4.969518</v>
      </c>
      <c r="C245" s="21">
        <v>14760.021182990298</v>
      </c>
      <c r="D245" s="23">
        <v>3768.45511</v>
      </c>
      <c r="E245" s="22">
        <v>5.0083779999999996</v>
      </c>
      <c r="F245" s="21">
        <v>13625.15998484</v>
      </c>
      <c r="G245" s="22">
        <v>3478.708</v>
      </c>
      <c r="H245" s="20">
        <v>0.5</v>
      </c>
      <c r="I245" s="21">
        <v>1471.37837545</v>
      </c>
      <c r="J245" s="23">
        <v>375.665</v>
      </c>
      <c r="K245" s="22">
        <v>1</v>
      </c>
      <c r="L245" s="21">
        <v>2067.216801795</v>
      </c>
      <c r="M245" s="22">
        <v>527.7915</v>
      </c>
      <c r="N245" s="24">
        <v>11.477896</v>
      </c>
      <c r="O245" s="25">
        <v>31923.776345075294</v>
      </c>
      <c r="P245" s="26">
        <v>8150.61961</v>
      </c>
      <c r="Q245" s="58" t="s">
        <v>16</v>
      </c>
    </row>
    <row r="246" spans="1:17" ht="27.75" customHeight="1">
      <c r="A246" s="37" t="s">
        <v>17</v>
      </c>
      <c r="B246" s="20">
        <v>6.183827</v>
      </c>
      <c r="C246" s="21">
        <v>18724.883503218003</v>
      </c>
      <c r="D246" s="23">
        <v>4747.0506</v>
      </c>
      <c r="E246" s="22">
        <v>7.316434</v>
      </c>
      <c r="F246" s="21">
        <v>19970.8582880004</v>
      </c>
      <c r="G246" s="22">
        <v>5062.92468</v>
      </c>
      <c r="H246" s="20">
        <v>0.7</v>
      </c>
      <c r="I246" s="21">
        <v>2209.1576936800006</v>
      </c>
      <c r="J246" s="23">
        <v>560.056</v>
      </c>
      <c r="K246" s="22">
        <v>0</v>
      </c>
      <c r="L246" s="21">
        <v>0</v>
      </c>
      <c r="M246" s="22">
        <v>0</v>
      </c>
      <c r="N246" s="24">
        <v>14.200261</v>
      </c>
      <c r="O246" s="25">
        <v>40904.8994848984</v>
      </c>
      <c r="P246" s="26">
        <v>10370.03128</v>
      </c>
      <c r="Q246" s="58" t="s">
        <v>17</v>
      </c>
    </row>
    <row r="247" spans="1:17" ht="27.75" customHeight="1">
      <c r="A247" s="37" t="s">
        <v>18</v>
      </c>
      <c r="B247" s="20">
        <v>4.64</v>
      </c>
      <c r="C247" s="21">
        <v>14273.394897413997</v>
      </c>
      <c r="D247" s="23">
        <v>3548.2479</v>
      </c>
      <c r="E247" s="22">
        <v>5.030934</v>
      </c>
      <c r="F247" s="21">
        <v>14762.5548990198</v>
      </c>
      <c r="G247" s="22">
        <v>3669.84903</v>
      </c>
      <c r="H247" s="20">
        <v>1.35</v>
      </c>
      <c r="I247" s="21">
        <v>4062.51651528</v>
      </c>
      <c r="J247" s="23">
        <v>1009.908</v>
      </c>
      <c r="K247" s="22">
        <v>3</v>
      </c>
      <c r="L247" s="21">
        <v>6342.898106719999</v>
      </c>
      <c r="M247" s="22">
        <v>1576.792</v>
      </c>
      <c r="N247" s="24">
        <v>14.020933999999999</v>
      </c>
      <c r="O247" s="25">
        <v>39441.3644184338</v>
      </c>
      <c r="P247" s="26">
        <v>9804.796929999999</v>
      </c>
      <c r="Q247" s="58" t="s">
        <v>18</v>
      </c>
    </row>
    <row r="248" spans="1:17" ht="27.75" customHeight="1">
      <c r="A248" s="37" t="s">
        <v>19</v>
      </c>
      <c r="B248" s="20">
        <v>6.048766</v>
      </c>
      <c r="C248" s="21">
        <v>20083.4687562319</v>
      </c>
      <c r="D248" s="23">
        <v>4904.11253</v>
      </c>
      <c r="E248" s="22">
        <v>5.545394</v>
      </c>
      <c r="F248" s="21">
        <v>17394.831499561904</v>
      </c>
      <c r="G248" s="22">
        <v>4247.583530000001</v>
      </c>
      <c r="H248" s="20">
        <v>0.5013500000000001</v>
      </c>
      <c r="I248" s="21">
        <v>1580.0582090039</v>
      </c>
      <c r="J248" s="23">
        <v>385.82893</v>
      </c>
      <c r="K248" s="22">
        <v>0.5</v>
      </c>
      <c r="L248" s="21">
        <v>1109.80733</v>
      </c>
      <c r="M248" s="22">
        <v>271</v>
      </c>
      <c r="N248" s="24">
        <v>12.595509999999999</v>
      </c>
      <c r="O248" s="25">
        <v>40168.1657947977</v>
      </c>
      <c r="P248" s="26">
        <v>9808.524990000002</v>
      </c>
      <c r="Q248" s="58" t="s">
        <v>19</v>
      </c>
    </row>
    <row r="249" spans="1:17" ht="27.75" customHeight="1">
      <c r="A249" s="37" t="s">
        <v>20</v>
      </c>
      <c r="B249" s="20">
        <v>6.455</v>
      </c>
      <c r="C249" s="21">
        <v>22695.660026686503</v>
      </c>
      <c r="D249" s="23">
        <v>5442.09535</v>
      </c>
      <c r="E249" s="22">
        <v>9.943650000000002</v>
      </c>
      <c r="F249" s="21">
        <v>32531.947427305204</v>
      </c>
      <c r="G249" s="22">
        <v>7800.696680000001</v>
      </c>
      <c r="H249" s="20">
        <v>1.82522</v>
      </c>
      <c r="I249" s="21">
        <v>6497.3300805378</v>
      </c>
      <c r="J249" s="23">
        <v>1557.96702</v>
      </c>
      <c r="K249" s="22">
        <v>3.8</v>
      </c>
      <c r="L249" s="21">
        <v>9074.7269361</v>
      </c>
      <c r="M249" s="22">
        <v>2175.99</v>
      </c>
      <c r="N249" s="24">
        <v>22.023870000000006</v>
      </c>
      <c r="O249" s="25">
        <v>70799.66447062952</v>
      </c>
      <c r="P249" s="26">
        <v>16976.74905</v>
      </c>
      <c r="Q249" s="58" t="s">
        <v>20</v>
      </c>
    </row>
    <row r="250" spans="1:17" ht="27.75" customHeight="1">
      <c r="A250" s="37" t="s">
        <v>21</v>
      </c>
      <c r="B250" s="20">
        <v>8.410096</v>
      </c>
      <c r="C250" s="21">
        <v>28848.724908544005</v>
      </c>
      <c r="D250" s="23">
        <v>6897.2032</v>
      </c>
      <c r="E250" s="22">
        <v>7.076768</v>
      </c>
      <c r="F250" s="21">
        <v>24090.5251213218</v>
      </c>
      <c r="G250" s="22">
        <v>5759.604540000001</v>
      </c>
      <c r="H250" s="20">
        <v>0</v>
      </c>
      <c r="I250" s="21">
        <v>0</v>
      </c>
      <c r="J250" s="23">
        <v>0</v>
      </c>
      <c r="K250" s="22">
        <v>0.5</v>
      </c>
      <c r="L250" s="21">
        <v>1894.0530954449998</v>
      </c>
      <c r="M250" s="22">
        <v>452.8335</v>
      </c>
      <c r="N250" s="24">
        <v>15.986864</v>
      </c>
      <c r="O250" s="25">
        <v>54833.3031253108</v>
      </c>
      <c r="P250" s="26">
        <v>13109.64124</v>
      </c>
      <c r="Q250" s="58" t="s">
        <v>21</v>
      </c>
    </row>
    <row r="251" spans="1:17" ht="27.75" customHeight="1">
      <c r="A251" s="19"/>
      <c r="B251" s="20"/>
      <c r="C251" s="21"/>
      <c r="D251" s="23"/>
      <c r="E251" s="22"/>
      <c r="F251" s="21"/>
      <c r="G251" s="22"/>
      <c r="H251" s="20"/>
      <c r="I251" s="21"/>
      <c r="J251" s="23"/>
      <c r="K251" s="22"/>
      <c r="L251" s="21"/>
      <c r="M251" s="22"/>
      <c r="N251" s="32"/>
      <c r="O251" s="33"/>
      <c r="P251" s="34"/>
      <c r="Q251" s="56"/>
    </row>
    <row r="252" spans="1:17" ht="27.75" customHeight="1">
      <c r="A252" s="35">
        <v>2011</v>
      </c>
      <c r="B252" s="20"/>
      <c r="C252" s="21"/>
      <c r="D252" s="23"/>
      <c r="E252" s="22"/>
      <c r="F252" s="21"/>
      <c r="G252" s="22"/>
      <c r="H252" s="20"/>
      <c r="I252" s="21"/>
      <c r="J252" s="23"/>
      <c r="K252" s="22"/>
      <c r="L252" s="21"/>
      <c r="M252" s="22"/>
      <c r="N252" s="32"/>
      <c r="O252" s="33"/>
      <c r="P252" s="34"/>
      <c r="Q252" s="57">
        <v>2011</v>
      </c>
    </row>
    <row r="253" spans="1:17" ht="27.75" customHeight="1">
      <c r="A253" s="37" t="s">
        <v>10</v>
      </c>
      <c r="B253" s="20">
        <v>4.783</v>
      </c>
      <c r="C253" s="21">
        <v>17830.1320640001</v>
      </c>
      <c r="D253" s="23">
        <v>4438.038930000001</v>
      </c>
      <c r="E253" s="20">
        <v>8.404969999999999</v>
      </c>
      <c r="F253" s="21">
        <v>28698.6040071669</v>
      </c>
      <c r="G253" s="23">
        <v>7143.27417</v>
      </c>
      <c r="H253" s="20">
        <v>2.8886400000000005</v>
      </c>
      <c r="I253" s="21">
        <v>10830.119054851499</v>
      </c>
      <c r="J253" s="23">
        <v>2695.6889499999997</v>
      </c>
      <c r="K253" s="22">
        <v>0</v>
      </c>
      <c r="L253" s="21">
        <v>0</v>
      </c>
      <c r="M253" s="22">
        <v>0</v>
      </c>
      <c r="N253" s="32">
        <f aca="true" t="shared" si="29" ref="N253:N264">SUM(B253,E253,H253,K253)</f>
        <v>16.076610000000002</v>
      </c>
      <c r="O253" s="33">
        <f aca="true" t="shared" si="30" ref="O253:O264">SUM(C253,F253,I253,L253)</f>
        <v>57358.855126018505</v>
      </c>
      <c r="P253" s="34">
        <f aca="true" t="shared" si="31" ref="P253:P264">SUM(D253,G253,J253,M253)</f>
        <v>14277.00205</v>
      </c>
      <c r="Q253" s="58" t="s">
        <v>10</v>
      </c>
    </row>
    <row r="254" spans="1:17" ht="27.75" customHeight="1">
      <c r="A254" s="37" t="s">
        <v>11</v>
      </c>
      <c r="B254" s="20">
        <v>7.675</v>
      </c>
      <c r="C254" s="21">
        <v>30979.054020856503</v>
      </c>
      <c r="D254" s="23">
        <v>7281.325350000001</v>
      </c>
      <c r="E254" s="20">
        <v>12.374996</v>
      </c>
      <c r="F254" s="21">
        <v>48322.798290749226</v>
      </c>
      <c r="G254" s="23">
        <v>11357.803758000002</v>
      </c>
      <c r="H254" s="20">
        <v>1</v>
      </c>
      <c r="I254" s="21">
        <v>4113.8481628</v>
      </c>
      <c r="J254" s="23">
        <v>966.92</v>
      </c>
      <c r="K254" s="22">
        <v>1</v>
      </c>
      <c r="L254" s="21">
        <v>2612.31826</v>
      </c>
      <c r="M254" s="22">
        <v>614</v>
      </c>
      <c r="N254" s="32">
        <f t="shared" si="29"/>
        <v>22.049996</v>
      </c>
      <c r="O254" s="33">
        <f t="shared" si="30"/>
        <v>86028.01873440573</v>
      </c>
      <c r="P254" s="34">
        <f t="shared" si="31"/>
        <v>20220.049108</v>
      </c>
      <c r="Q254" s="58" t="s">
        <v>11</v>
      </c>
    </row>
    <row r="255" spans="1:17" ht="27.75" customHeight="1">
      <c r="A255" s="37" t="s">
        <v>12</v>
      </c>
      <c r="B255" s="20">
        <v>8.331</v>
      </c>
      <c r="C255" s="21">
        <v>36854.08716155079</v>
      </c>
      <c r="D255" s="23">
        <v>8557.94074</v>
      </c>
      <c r="E255" s="20">
        <v>17.019105</v>
      </c>
      <c r="F255" s="21">
        <v>64614.860885521</v>
      </c>
      <c r="G255" s="23">
        <v>15004.31005</v>
      </c>
      <c r="H255" s="20">
        <v>2</v>
      </c>
      <c r="I255" s="21">
        <v>8959.101791199</v>
      </c>
      <c r="J255" s="23">
        <v>2080.40595</v>
      </c>
      <c r="K255" s="22">
        <v>1.5</v>
      </c>
      <c r="L255" s="21">
        <v>3783.90914214</v>
      </c>
      <c r="M255" s="22">
        <v>878.667</v>
      </c>
      <c r="N255" s="32">
        <f t="shared" si="29"/>
        <v>28.850105</v>
      </c>
      <c r="O255" s="25">
        <f t="shared" si="30"/>
        <v>114211.95898041078</v>
      </c>
      <c r="P255" s="34">
        <f t="shared" si="31"/>
        <v>26521.32374</v>
      </c>
      <c r="Q255" s="37" t="s">
        <v>12</v>
      </c>
    </row>
    <row r="256" spans="1:17" ht="27.75" customHeight="1">
      <c r="A256" s="37" t="s">
        <v>13</v>
      </c>
      <c r="B256" s="20">
        <v>5.8</v>
      </c>
      <c r="C256" s="21">
        <v>27843.2805533555</v>
      </c>
      <c r="D256" s="23">
        <v>6410.31805</v>
      </c>
      <c r="E256" s="20">
        <v>6.998168</v>
      </c>
      <c r="F256" s="21">
        <v>30315.242024866497</v>
      </c>
      <c r="G256" s="23">
        <v>6979.43415</v>
      </c>
      <c r="H256" s="20">
        <v>0</v>
      </c>
      <c r="I256" s="21">
        <v>0</v>
      </c>
      <c r="J256" s="23">
        <v>0</v>
      </c>
      <c r="K256" s="22">
        <v>2.798</v>
      </c>
      <c r="L256" s="21">
        <v>9111.769236793998</v>
      </c>
      <c r="M256" s="22">
        <v>2097.7894</v>
      </c>
      <c r="N256" s="32">
        <f t="shared" si="29"/>
        <v>15.596168</v>
      </c>
      <c r="O256" s="25">
        <f t="shared" si="30"/>
        <v>67270.291815016</v>
      </c>
      <c r="P256" s="34">
        <f t="shared" si="31"/>
        <v>15487.541599999999</v>
      </c>
      <c r="Q256" s="37" t="s">
        <v>13</v>
      </c>
    </row>
    <row r="257" spans="1:17" ht="27.75" customHeight="1">
      <c r="A257" s="48" t="s">
        <v>14</v>
      </c>
      <c r="B257" s="20">
        <v>9.392968</v>
      </c>
      <c r="C257" s="21">
        <v>46011.1243572081</v>
      </c>
      <c r="D257" s="23">
        <v>10596.977909999994</v>
      </c>
      <c r="E257" s="20">
        <v>13.553312000000002</v>
      </c>
      <c r="F257" s="21">
        <v>59548.889507738604</v>
      </c>
      <c r="G257" s="23">
        <v>13714.90646</v>
      </c>
      <c r="H257" s="20">
        <v>0</v>
      </c>
      <c r="I257" s="21">
        <v>0</v>
      </c>
      <c r="J257" s="23">
        <v>0</v>
      </c>
      <c r="K257" s="22">
        <v>2</v>
      </c>
      <c r="L257" s="21">
        <v>6433.985521029999</v>
      </c>
      <c r="M257" s="22">
        <v>1481.833</v>
      </c>
      <c r="N257" s="32">
        <f t="shared" si="29"/>
        <v>24.94628</v>
      </c>
      <c r="O257" s="25">
        <f t="shared" si="30"/>
        <v>111993.9993859767</v>
      </c>
      <c r="P257" s="34">
        <f t="shared" si="31"/>
        <v>25793.71736999999</v>
      </c>
      <c r="Q257" s="37" t="s">
        <v>14</v>
      </c>
    </row>
    <row r="258" spans="1:17" ht="27.75" customHeight="1">
      <c r="A258" s="48" t="s">
        <v>15</v>
      </c>
      <c r="B258" s="20">
        <v>8.46</v>
      </c>
      <c r="C258" s="21">
        <v>39566.57840638161</v>
      </c>
      <c r="D258" s="23">
        <v>9103.94824</v>
      </c>
      <c r="E258" s="20">
        <v>13.344961</v>
      </c>
      <c r="F258" s="21">
        <v>54793.970505970494</v>
      </c>
      <c r="G258" s="23">
        <v>12607.647449999999</v>
      </c>
      <c r="H258" s="20">
        <v>2</v>
      </c>
      <c r="I258" s="21">
        <v>8774.494944600001</v>
      </c>
      <c r="J258" s="23">
        <v>2018.94</v>
      </c>
      <c r="K258" s="22">
        <v>2</v>
      </c>
      <c r="L258" s="21">
        <v>6374.262435940001</v>
      </c>
      <c r="M258" s="22">
        <v>1466.666</v>
      </c>
      <c r="N258" s="32">
        <f t="shared" si="29"/>
        <v>25.804961</v>
      </c>
      <c r="O258" s="25">
        <f t="shared" si="30"/>
        <v>109509.3062928921</v>
      </c>
      <c r="P258" s="34">
        <f t="shared" si="31"/>
        <v>25197.201689999998</v>
      </c>
      <c r="Q258" s="37" t="s">
        <v>15</v>
      </c>
    </row>
    <row r="259" spans="1:17" ht="27.75" customHeight="1">
      <c r="A259" s="48" t="s">
        <v>16</v>
      </c>
      <c r="B259" s="20">
        <v>4.13251</v>
      </c>
      <c r="C259" s="21">
        <v>19363.352504991162</v>
      </c>
      <c r="D259" s="23">
        <v>4429.05733</v>
      </c>
      <c r="E259" s="20">
        <v>17.901074</v>
      </c>
      <c r="F259" s="21">
        <v>78942.79380263691</v>
      </c>
      <c r="G259" s="23">
        <v>18056.90205</v>
      </c>
      <c r="H259" s="20">
        <v>0</v>
      </c>
      <c r="I259" s="21">
        <v>0</v>
      </c>
      <c r="J259" s="23">
        <v>0</v>
      </c>
      <c r="K259" s="22">
        <v>2</v>
      </c>
      <c r="L259" s="21">
        <v>6610.298040000001</v>
      </c>
      <c r="M259" s="22">
        <v>1512</v>
      </c>
      <c r="N259" s="32">
        <f t="shared" si="29"/>
        <v>24.033584</v>
      </c>
      <c r="O259" s="25">
        <f t="shared" si="30"/>
        <v>104916.44434762807</v>
      </c>
      <c r="P259" s="46">
        <f t="shared" si="31"/>
        <v>23997.95938</v>
      </c>
      <c r="Q259" s="37" t="s">
        <v>16</v>
      </c>
    </row>
    <row r="260" spans="1:17" ht="27.75" customHeight="1">
      <c r="A260" s="48" t="s">
        <v>17</v>
      </c>
      <c r="B260" s="20">
        <v>6.3</v>
      </c>
      <c r="C260" s="21">
        <v>30620.737848743487</v>
      </c>
      <c r="D260" s="23">
        <v>6979.1546</v>
      </c>
      <c r="E260" s="20">
        <v>7.8937420000000005</v>
      </c>
      <c r="F260" s="21">
        <v>34939.96611132236</v>
      </c>
      <c r="G260" s="23">
        <v>7963.60383</v>
      </c>
      <c r="H260" s="20">
        <v>2.8708020000000003</v>
      </c>
      <c r="I260" s="21">
        <v>12915.204029037342</v>
      </c>
      <c r="J260" s="23">
        <v>2943.66537</v>
      </c>
      <c r="K260" s="22">
        <v>1.1</v>
      </c>
      <c r="L260" s="21">
        <v>3672.9974559518846</v>
      </c>
      <c r="M260" s="22">
        <v>837.1587</v>
      </c>
      <c r="N260" s="32">
        <f t="shared" si="29"/>
        <v>18.164544000000003</v>
      </c>
      <c r="O260" s="25">
        <f t="shared" si="30"/>
        <v>82148.90544505508</v>
      </c>
      <c r="P260" s="46">
        <f t="shared" si="31"/>
        <v>18723.5825</v>
      </c>
      <c r="Q260" s="37" t="s">
        <v>17</v>
      </c>
    </row>
    <row r="261" spans="1:17" ht="27.75" customHeight="1">
      <c r="A261" s="58" t="s">
        <v>18</v>
      </c>
      <c r="B261" s="20">
        <v>6.357135</v>
      </c>
      <c r="C261" s="21">
        <v>29820.707722574996</v>
      </c>
      <c r="D261" s="23">
        <v>6776.5865</v>
      </c>
      <c r="E261" s="20">
        <v>10.549230999999999</v>
      </c>
      <c r="F261" s="21">
        <v>46565.1667303515</v>
      </c>
      <c r="G261" s="23">
        <v>10581.66973</v>
      </c>
      <c r="H261" s="20">
        <v>1</v>
      </c>
      <c r="I261" s="21">
        <v>4624.626006</v>
      </c>
      <c r="J261" s="23">
        <v>1050.92</v>
      </c>
      <c r="K261" s="22">
        <v>1.195</v>
      </c>
      <c r="L261" s="21">
        <v>4528.714874607001</v>
      </c>
      <c r="M261" s="22">
        <v>1029.12474</v>
      </c>
      <c r="N261" s="32">
        <f t="shared" si="29"/>
        <v>19.101366</v>
      </c>
      <c r="O261" s="25">
        <f t="shared" si="30"/>
        <v>85539.2153335335</v>
      </c>
      <c r="P261" s="46">
        <f t="shared" si="31"/>
        <v>19438.300969999997</v>
      </c>
      <c r="Q261" s="37" t="s">
        <v>18</v>
      </c>
    </row>
    <row r="262" spans="1:17" ht="27.75" customHeight="1">
      <c r="A262" s="48" t="s">
        <v>19</v>
      </c>
      <c r="B262" s="20">
        <v>4.83226</v>
      </c>
      <c r="C262" s="21">
        <v>21761.292887685006</v>
      </c>
      <c r="D262" s="23">
        <v>4926.99222</v>
      </c>
      <c r="E262" s="20">
        <v>12.741192</v>
      </c>
      <c r="F262" s="21">
        <v>54391.229701087505</v>
      </c>
      <c r="G262" s="23">
        <v>12314.763050000001</v>
      </c>
      <c r="H262" s="20">
        <v>1.13193</v>
      </c>
      <c r="I262" s="21">
        <v>5426.5176760275</v>
      </c>
      <c r="J262" s="23">
        <v>1228.6223300000001</v>
      </c>
      <c r="K262" s="22">
        <v>1.705</v>
      </c>
      <c r="L262" s="21">
        <v>5406.32018745</v>
      </c>
      <c r="M262" s="22">
        <v>1224.0493999999999</v>
      </c>
      <c r="N262" s="32">
        <f t="shared" si="29"/>
        <v>20.410382</v>
      </c>
      <c r="O262" s="25">
        <f t="shared" si="30"/>
        <v>86985.36045225001</v>
      </c>
      <c r="P262" s="46">
        <f t="shared" si="31"/>
        <v>19694.427</v>
      </c>
      <c r="Q262" s="37" t="s">
        <v>19</v>
      </c>
    </row>
    <row r="263" spans="1:17" ht="27.75" customHeight="1">
      <c r="A263" s="48" t="s">
        <v>20</v>
      </c>
      <c r="B263" s="20">
        <v>5.85</v>
      </c>
      <c r="C263" s="21">
        <v>26636.690567539303</v>
      </c>
      <c r="D263" s="23">
        <v>6034.14121</v>
      </c>
      <c r="E263" s="52">
        <v>10.887483999999999</v>
      </c>
      <c r="F263" s="21">
        <v>48984.8675741592</v>
      </c>
      <c r="G263" s="23">
        <v>11096.784239999999</v>
      </c>
      <c r="H263" s="52">
        <v>0</v>
      </c>
      <c r="I263" s="21">
        <v>0</v>
      </c>
      <c r="J263" s="23">
        <v>0</v>
      </c>
      <c r="K263" s="52">
        <v>0.5</v>
      </c>
      <c r="L263" s="21">
        <v>1599.0910425</v>
      </c>
      <c r="M263" s="23">
        <v>362.25</v>
      </c>
      <c r="N263" s="32">
        <f t="shared" si="29"/>
        <v>17.237484</v>
      </c>
      <c r="O263" s="25">
        <f t="shared" si="30"/>
        <v>77220.64918419851</v>
      </c>
      <c r="P263" s="46">
        <f t="shared" si="31"/>
        <v>17493.17545</v>
      </c>
      <c r="Q263" s="37" t="s">
        <v>20</v>
      </c>
    </row>
    <row r="264" spans="1:17" ht="27.75" customHeight="1" thickBot="1">
      <c r="A264" s="62" t="s">
        <v>21</v>
      </c>
      <c r="B264" s="63">
        <v>5.23475</v>
      </c>
      <c r="C264" s="27">
        <v>22118.965962152455</v>
      </c>
      <c r="D264" s="28">
        <v>5054.8549299999995</v>
      </c>
      <c r="E264" s="70">
        <v>2.596741</v>
      </c>
      <c r="F264" s="27">
        <v>11734.097395050052</v>
      </c>
      <c r="G264" s="71">
        <v>2681.59733</v>
      </c>
      <c r="H264" s="70">
        <v>0</v>
      </c>
      <c r="I264" s="27">
        <v>0</v>
      </c>
      <c r="J264" s="71">
        <v>0</v>
      </c>
      <c r="K264" s="70">
        <v>2</v>
      </c>
      <c r="L264" s="27">
        <v>6387.191153095503</v>
      </c>
      <c r="M264" s="71">
        <v>1459.667</v>
      </c>
      <c r="N264" s="29">
        <f t="shared" si="29"/>
        <v>9.831491</v>
      </c>
      <c r="O264" s="30">
        <f t="shared" si="30"/>
        <v>40240.254510298015</v>
      </c>
      <c r="P264" s="31">
        <f t="shared" si="31"/>
        <v>9196.11926</v>
      </c>
      <c r="Q264" s="47" t="s">
        <v>21</v>
      </c>
    </row>
    <row r="265" spans="1:17" ht="30" customHeight="1">
      <c r="A265" s="49"/>
      <c r="B265" s="22"/>
      <c r="C265" s="22"/>
      <c r="D265" s="22"/>
      <c r="E265" s="52"/>
      <c r="F265" s="21"/>
      <c r="G265" s="61"/>
      <c r="H265" s="52"/>
      <c r="I265" s="21"/>
      <c r="J265" s="61"/>
      <c r="K265" s="52"/>
      <c r="L265" s="21"/>
      <c r="M265" s="61"/>
      <c r="N265" s="72"/>
      <c r="O265" s="73"/>
      <c r="P265" s="74"/>
      <c r="Q265" s="37"/>
    </row>
    <row r="266" spans="1:17" ht="27.75" customHeight="1">
      <c r="A266" s="35">
        <v>2011</v>
      </c>
      <c r="B266" s="20"/>
      <c r="C266" s="21"/>
      <c r="D266" s="22"/>
      <c r="E266" s="52"/>
      <c r="F266" s="21"/>
      <c r="G266" s="61"/>
      <c r="H266" s="52"/>
      <c r="I266" s="21"/>
      <c r="J266" s="61"/>
      <c r="K266" s="52"/>
      <c r="L266" s="21"/>
      <c r="M266" s="61"/>
      <c r="N266" s="32"/>
      <c r="O266" s="25"/>
      <c r="P266" s="34"/>
      <c r="Q266" s="35">
        <v>2011</v>
      </c>
    </row>
    <row r="267" spans="1:17" ht="27.75" customHeight="1">
      <c r="A267" s="37" t="s">
        <v>10</v>
      </c>
      <c r="B267" s="20">
        <v>4.783</v>
      </c>
      <c r="C267" s="21">
        <v>17830.1320640001</v>
      </c>
      <c r="D267" s="23">
        <v>4438.038930000001</v>
      </c>
      <c r="E267" s="20">
        <v>8.404969999999999</v>
      </c>
      <c r="F267" s="21">
        <v>28698.6040071669</v>
      </c>
      <c r="G267" s="23">
        <v>7143.27417</v>
      </c>
      <c r="H267" s="20">
        <v>2.8886400000000005</v>
      </c>
      <c r="I267" s="21">
        <v>10830.119054851499</v>
      </c>
      <c r="J267" s="23">
        <v>2695.6889499999997</v>
      </c>
      <c r="K267" s="22">
        <v>0</v>
      </c>
      <c r="L267" s="21">
        <v>0</v>
      </c>
      <c r="M267" s="22">
        <v>0</v>
      </c>
      <c r="N267" s="32">
        <f aca="true" t="shared" si="32" ref="N267:N278">SUM(B267,E267,H267,K267)</f>
        <v>16.076610000000002</v>
      </c>
      <c r="O267" s="33">
        <f aca="true" t="shared" si="33" ref="O267:O278">SUM(C267,F267,I267,L267)</f>
        <v>57358.855126018505</v>
      </c>
      <c r="P267" s="34">
        <f aca="true" t="shared" si="34" ref="P267:P278">SUM(D267,G267,J267,M267)</f>
        <v>14277.00205</v>
      </c>
      <c r="Q267" s="37" t="s">
        <v>10</v>
      </c>
    </row>
    <row r="268" spans="1:17" ht="27.75" customHeight="1">
      <c r="A268" s="37" t="s">
        <v>11</v>
      </c>
      <c r="B268" s="20">
        <v>7.675</v>
      </c>
      <c r="C268" s="21">
        <v>30979.054020856503</v>
      </c>
      <c r="D268" s="23">
        <v>7281.325350000001</v>
      </c>
      <c r="E268" s="20">
        <v>12.374996</v>
      </c>
      <c r="F268" s="21">
        <v>48322.798290749226</v>
      </c>
      <c r="G268" s="23">
        <v>11357.803758000002</v>
      </c>
      <c r="H268" s="20">
        <v>1</v>
      </c>
      <c r="I268" s="21">
        <v>4113.8481628</v>
      </c>
      <c r="J268" s="23">
        <v>966.92</v>
      </c>
      <c r="K268" s="22">
        <v>1</v>
      </c>
      <c r="L268" s="21">
        <v>2612.31826</v>
      </c>
      <c r="M268" s="22">
        <v>614</v>
      </c>
      <c r="N268" s="32">
        <f t="shared" si="32"/>
        <v>22.049996</v>
      </c>
      <c r="O268" s="33">
        <f t="shared" si="33"/>
        <v>86028.01873440573</v>
      </c>
      <c r="P268" s="34">
        <f t="shared" si="34"/>
        <v>20220.049108</v>
      </c>
      <c r="Q268" s="58" t="s">
        <v>11</v>
      </c>
    </row>
    <row r="269" spans="1:17" ht="27.75" customHeight="1">
      <c r="A269" s="37" t="s">
        <v>12</v>
      </c>
      <c r="B269" s="20">
        <v>8.331</v>
      </c>
      <c r="C269" s="21">
        <v>36854.08716155079</v>
      </c>
      <c r="D269" s="23">
        <v>8557.94074</v>
      </c>
      <c r="E269" s="20">
        <v>17.019105</v>
      </c>
      <c r="F269" s="21">
        <v>64614.860885521</v>
      </c>
      <c r="G269" s="23">
        <v>15004.31005</v>
      </c>
      <c r="H269" s="20">
        <v>2</v>
      </c>
      <c r="I269" s="21">
        <v>8959.101791199</v>
      </c>
      <c r="J269" s="23">
        <v>2080.40595</v>
      </c>
      <c r="K269" s="22">
        <v>1.5</v>
      </c>
      <c r="L269" s="21">
        <v>3783.90914214</v>
      </c>
      <c r="M269" s="22">
        <v>878.667</v>
      </c>
      <c r="N269" s="32">
        <f t="shared" si="32"/>
        <v>28.850105</v>
      </c>
      <c r="O269" s="25">
        <f t="shared" si="33"/>
        <v>114211.95898041078</v>
      </c>
      <c r="P269" s="34">
        <f t="shared" si="34"/>
        <v>26521.32374</v>
      </c>
      <c r="Q269" s="37" t="s">
        <v>12</v>
      </c>
    </row>
    <row r="270" spans="1:17" ht="27.75" customHeight="1">
      <c r="A270" s="37" t="s">
        <v>13</v>
      </c>
      <c r="B270" s="20">
        <v>5.8</v>
      </c>
      <c r="C270" s="21">
        <v>27843.2805533555</v>
      </c>
      <c r="D270" s="23">
        <v>6410.31805</v>
      </c>
      <c r="E270" s="20">
        <v>6.998168</v>
      </c>
      <c r="F270" s="21">
        <v>30315.242024866497</v>
      </c>
      <c r="G270" s="23">
        <v>6979.43415</v>
      </c>
      <c r="H270" s="20">
        <v>0</v>
      </c>
      <c r="I270" s="21">
        <v>0</v>
      </c>
      <c r="J270" s="23">
        <v>0</v>
      </c>
      <c r="K270" s="22">
        <v>2.798</v>
      </c>
      <c r="L270" s="21">
        <v>9111.769236793998</v>
      </c>
      <c r="M270" s="22">
        <v>2097.7894</v>
      </c>
      <c r="N270" s="32">
        <f t="shared" si="32"/>
        <v>15.596168</v>
      </c>
      <c r="O270" s="25">
        <f t="shared" si="33"/>
        <v>67270.291815016</v>
      </c>
      <c r="P270" s="34">
        <f t="shared" si="34"/>
        <v>15487.541599999999</v>
      </c>
      <c r="Q270" s="37" t="s">
        <v>13</v>
      </c>
    </row>
    <row r="271" spans="1:17" ht="27.75" customHeight="1">
      <c r="A271" s="48" t="s">
        <v>14</v>
      </c>
      <c r="B271" s="20">
        <v>9.392968</v>
      </c>
      <c r="C271" s="21">
        <v>46011.1243572081</v>
      </c>
      <c r="D271" s="23">
        <v>10596.977909999994</v>
      </c>
      <c r="E271" s="20">
        <v>13.553312000000002</v>
      </c>
      <c r="F271" s="21">
        <v>59548.889507738604</v>
      </c>
      <c r="G271" s="23">
        <v>13714.90646</v>
      </c>
      <c r="H271" s="20">
        <v>0</v>
      </c>
      <c r="I271" s="21">
        <v>0</v>
      </c>
      <c r="J271" s="23">
        <v>0</v>
      </c>
      <c r="K271" s="22">
        <v>2</v>
      </c>
      <c r="L271" s="21">
        <v>6433.985521029999</v>
      </c>
      <c r="M271" s="22">
        <v>1481.833</v>
      </c>
      <c r="N271" s="32">
        <f t="shared" si="32"/>
        <v>24.94628</v>
      </c>
      <c r="O271" s="25">
        <f t="shared" si="33"/>
        <v>111993.9993859767</v>
      </c>
      <c r="P271" s="34">
        <f t="shared" si="34"/>
        <v>25793.71736999999</v>
      </c>
      <c r="Q271" s="37" t="s">
        <v>14</v>
      </c>
    </row>
    <row r="272" spans="1:17" ht="27.75" customHeight="1">
      <c r="A272" s="48" t="s">
        <v>15</v>
      </c>
      <c r="B272" s="20">
        <v>8.46</v>
      </c>
      <c r="C272" s="21">
        <v>39566.57840638161</v>
      </c>
      <c r="D272" s="23">
        <v>9103.94824</v>
      </c>
      <c r="E272" s="20">
        <v>13.344961</v>
      </c>
      <c r="F272" s="21">
        <v>54793.970505970494</v>
      </c>
      <c r="G272" s="23">
        <v>12607.647449999999</v>
      </c>
      <c r="H272" s="20">
        <v>2</v>
      </c>
      <c r="I272" s="21">
        <v>8774.494944600001</v>
      </c>
      <c r="J272" s="23">
        <v>2018.94</v>
      </c>
      <c r="K272" s="22">
        <v>2</v>
      </c>
      <c r="L272" s="21">
        <v>6374.262435940001</v>
      </c>
      <c r="M272" s="22">
        <v>1466.666</v>
      </c>
      <c r="N272" s="32">
        <f t="shared" si="32"/>
        <v>25.804961</v>
      </c>
      <c r="O272" s="25">
        <f t="shared" si="33"/>
        <v>109509.3062928921</v>
      </c>
      <c r="P272" s="34">
        <f t="shared" si="34"/>
        <v>25197.201689999998</v>
      </c>
      <c r="Q272" s="37" t="s">
        <v>15</v>
      </c>
    </row>
    <row r="273" spans="1:17" ht="27.75" customHeight="1">
      <c r="A273" s="48" t="s">
        <v>16</v>
      </c>
      <c r="B273" s="20">
        <v>4.13251</v>
      </c>
      <c r="C273" s="21">
        <v>19363.352504991162</v>
      </c>
      <c r="D273" s="23">
        <v>4429.05733</v>
      </c>
      <c r="E273" s="20">
        <v>17.901074</v>
      </c>
      <c r="F273" s="21">
        <v>78942.79380263691</v>
      </c>
      <c r="G273" s="23">
        <v>18056.90205</v>
      </c>
      <c r="H273" s="20">
        <v>0</v>
      </c>
      <c r="I273" s="21">
        <v>0</v>
      </c>
      <c r="J273" s="23">
        <v>0</v>
      </c>
      <c r="K273" s="22">
        <v>2</v>
      </c>
      <c r="L273" s="21">
        <v>6610.298040000001</v>
      </c>
      <c r="M273" s="22">
        <v>1512</v>
      </c>
      <c r="N273" s="32">
        <f t="shared" si="32"/>
        <v>24.033584</v>
      </c>
      <c r="O273" s="25">
        <f t="shared" si="33"/>
        <v>104916.44434762807</v>
      </c>
      <c r="P273" s="46">
        <f t="shared" si="34"/>
        <v>23997.95938</v>
      </c>
      <c r="Q273" s="37" t="s">
        <v>16</v>
      </c>
    </row>
    <row r="274" spans="1:17" ht="27.75" customHeight="1">
      <c r="A274" s="48" t="s">
        <v>17</v>
      </c>
      <c r="B274" s="20">
        <v>6.3</v>
      </c>
      <c r="C274" s="21">
        <v>30620.737848743487</v>
      </c>
      <c r="D274" s="23">
        <v>6979.1546</v>
      </c>
      <c r="E274" s="20">
        <v>7.8937420000000005</v>
      </c>
      <c r="F274" s="21">
        <v>34939.96611132236</v>
      </c>
      <c r="G274" s="23">
        <v>7963.60383</v>
      </c>
      <c r="H274" s="20">
        <v>2.8708020000000003</v>
      </c>
      <c r="I274" s="21">
        <v>12915.204029037342</v>
      </c>
      <c r="J274" s="23">
        <v>2943.66537</v>
      </c>
      <c r="K274" s="22">
        <v>1.1</v>
      </c>
      <c r="L274" s="21">
        <v>3672.9974559518846</v>
      </c>
      <c r="M274" s="22">
        <v>837.1587</v>
      </c>
      <c r="N274" s="32">
        <f t="shared" si="32"/>
        <v>18.164544000000003</v>
      </c>
      <c r="O274" s="25">
        <f t="shared" si="33"/>
        <v>82148.90544505508</v>
      </c>
      <c r="P274" s="46">
        <f t="shared" si="34"/>
        <v>18723.5825</v>
      </c>
      <c r="Q274" s="37" t="s">
        <v>17</v>
      </c>
    </row>
    <row r="275" spans="1:17" ht="27.75" customHeight="1">
      <c r="A275" s="58" t="s">
        <v>18</v>
      </c>
      <c r="B275" s="20">
        <v>6.357135</v>
      </c>
      <c r="C275" s="21">
        <v>29820.707722574996</v>
      </c>
      <c r="D275" s="23">
        <v>6776.5865</v>
      </c>
      <c r="E275" s="20">
        <v>10.549230999999999</v>
      </c>
      <c r="F275" s="21">
        <v>46565.1667303515</v>
      </c>
      <c r="G275" s="23">
        <v>10581.66973</v>
      </c>
      <c r="H275" s="20">
        <v>1</v>
      </c>
      <c r="I275" s="21">
        <v>4624.626006</v>
      </c>
      <c r="J275" s="23">
        <v>1050.92</v>
      </c>
      <c r="K275" s="22">
        <v>1.195</v>
      </c>
      <c r="L275" s="21">
        <v>4528.714874607001</v>
      </c>
      <c r="M275" s="22">
        <v>1029.12474</v>
      </c>
      <c r="N275" s="32">
        <f t="shared" si="32"/>
        <v>19.101366</v>
      </c>
      <c r="O275" s="25">
        <f t="shared" si="33"/>
        <v>85539.2153335335</v>
      </c>
      <c r="P275" s="46">
        <f t="shared" si="34"/>
        <v>19438.300969999997</v>
      </c>
      <c r="Q275" s="37" t="s">
        <v>18</v>
      </c>
    </row>
    <row r="276" spans="1:17" ht="27.75" customHeight="1">
      <c r="A276" s="48" t="s">
        <v>19</v>
      </c>
      <c r="B276" s="20">
        <v>4.83226</v>
      </c>
      <c r="C276" s="21">
        <v>21761.292887685006</v>
      </c>
      <c r="D276" s="23">
        <v>4926.99222</v>
      </c>
      <c r="E276" s="20">
        <v>12.741192</v>
      </c>
      <c r="F276" s="21">
        <v>54391.229701087505</v>
      </c>
      <c r="G276" s="23">
        <v>12314.763050000001</v>
      </c>
      <c r="H276" s="20">
        <v>1.13193</v>
      </c>
      <c r="I276" s="21">
        <v>5426.5176760275</v>
      </c>
      <c r="J276" s="23">
        <v>1228.6223300000001</v>
      </c>
      <c r="K276" s="22">
        <v>1.705</v>
      </c>
      <c r="L276" s="21">
        <v>5406.32018745</v>
      </c>
      <c r="M276" s="22">
        <v>1224.0493999999999</v>
      </c>
      <c r="N276" s="32">
        <f t="shared" si="32"/>
        <v>20.410382</v>
      </c>
      <c r="O276" s="25">
        <f t="shared" si="33"/>
        <v>86985.36045225001</v>
      </c>
      <c r="P276" s="46">
        <f t="shared" si="34"/>
        <v>19694.427</v>
      </c>
      <c r="Q276" s="37" t="s">
        <v>19</v>
      </c>
    </row>
    <row r="277" spans="1:17" ht="27.75" customHeight="1">
      <c r="A277" s="48" t="s">
        <v>20</v>
      </c>
      <c r="B277" s="20">
        <v>5.85</v>
      </c>
      <c r="C277" s="21">
        <v>26636.690567539303</v>
      </c>
      <c r="D277" s="23">
        <v>6034.14121</v>
      </c>
      <c r="E277" s="20">
        <v>10.887483999999999</v>
      </c>
      <c r="F277" s="21">
        <v>48984.8675741592</v>
      </c>
      <c r="G277" s="23">
        <v>11096.784239999999</v>
      </c>
      <c r="H277" s="20">
        <v>0</v>
      </c>
      <c r="I277" s="21">
        <v>0</v>
      </c>
      <c r="J277" s="23">
        <v>0</v>
      </c>
      <c r="K277" s="22">
        <v>0.5</v>
      </c>
      <c r="L277" s="21">
        <v>1599.0910425</v>
      </c>
      <c r="M277" s="22">
        <v>362.25</v>
      </c>
      <c r="N277" s="32">
        <f t="shared" si="32"/>
        <v>17.237484</v>
      </c>
      <c r="O277" s="25">
        <f t="shared" si="33"/>
        <v>77220.64918419851</v>
      </c>
      <c r="P277" s="46">
        <f t="shared" si="34"/>
        <v>17493.17545</v>
      </c>
      <c r="Q277" s="37" t="s">
        <v>20</v>
      </c>
    </row>
    <row r="278" spans="1:17" ht="27.75" customHeight="1" thickBot="1">
      <c r="A278" s="62" t="s">
        <v>21</v>
      </c>
      <c r="B278" s="63">
        <v>5.23475</v>
      </c>
      <c r="C278" s="27">
        <v>22118.965962152455</v>
      </c>
      <c r="D278" s="64">
        <v>5054.8549299999995</v>
      </c>
      <c r="E278" s="63">
        <v>2.596741</v>
      </c>
      <c r="F278" s="27">
        <v>11734.097395050052</v>
      </c>
      <c r="G278" s="64">
        <v>2681.59733</v>
      </c>
      <c r="H278" s="63">
        <v>0</v>
      </c>
      <c r="I278" s="27">
        <v>0</v>
      </c>
      <c r="J278" s="64">
        <v>0</v>
      </c>
      <c r="K278" s="28">
        <v>2</v>
      </c>
      <c r="L278" s="27">
        <v>6387.191153095503</v>
      </c>
      <c r="M278" s="28">
        <v>1459.667</v>
      </c>
      <c r="N278" s="29">
        <f t="shared" si="32"/>
        <v>9.831491</v>
      </c>
      <c r="O278" s="30">
        <f t="shared" si="33"/>
        <v>40240.254510298015</v>
      </c>
      <c r="P278" s="31">
        <f t="shared" si="34"/>
        <v>9196.11926</v>
      </c>
      <c r="Q278" s="47" t="s">
        <v>21</v>
      </c>
    </row>
    <row r="279" spans="1:17" ht="27.75" customHeight="1">
      <c r="A279" s="35">
        <v>2012</v>
      </c>
      <c r="B279" s="20"/>
      <c r="C279" s="21"/>
      <c r="D279" s="23"/>
      <c r="E279" s="22"/>
      <c r="F279" s="21"/>
      <c r="G279" s="22"/>
      <c r="H279" s="20"/>
      <c r="I279" s="21"/>
      <c r="J279" s="23"/>
      <c r="K279" s="22"/>
      <c r="L279" s="21"/>
      <c r="M279" s="22"/>
      <c r="N279" s="32"/>
      <c r="O279" s="33"/>
      <c r="P279" s="34"/>
      <c r="Q279" s="57">
        <v>2012</v>
      </c>
    </row>
    <row r="280" spans="1:23" ht="27.75" customHeight="1">
      <c r="A280" s="37" t="s">
        <v>10</v>
      </c>
      <c r="B280" s="20">
        <v>6.37</v>
      </c>
      <c r="C280" s="21">
        <v>28361.36</v>
      </c>
      <c r="D280" s="23">
        <v>6491.68</v>
      </c>
      <c r="E280" s="20">
        <v>11.96</v>
      </c>
      <c r="F280" s="21">
        <v>51735.7</v>
      </c>
      <c r="G280" s="23">
        <v>11841.87</v>
      </c>
      <c r="H280" s="20">
        <v>2.5</v>
      </c>
      <c r="I280" s="21">
        <v>11706.47</v>
      </c>
      <c r="J280" s="23">
        <v>2679.51</v>
      </c>
      <c r="K280" s="22">
        <v>0</v>
      </c>
      <c r="L280" s="21">
        <v>0</v>
      </c>
      <c r="M280" s="22">
        <v>0</v>
      </c>
      <c r="N280" s="32">
        <f aca="true" t="shared" si="35" ref="N280:N291">SUM(B280,E280,H280,K280)</f>
        <v>20.830000000000002</v>
      </c>
      <c r="O280" s="33">
        <f aca="true" t="shared" si="36" ref="O280:O291">SUM(C280,F280,I280,L280)</f>
        <v>91803.53</v>
      </c>
      <c r="P280" s="34">
        <f aca="true" t="shared" si="37" ref="P280:P291">SUM(D280,G280,J280,M280)</f>
        <v>21013.060000000005</v>
      </c>
      <c r="Q280" s="58" t="s">
        <v>10</v>
      </c>
      <c r="R280" s="66">
        <f aca="true" t="shared" si="38" ref="R280:R285">(U280/1000)-N280</f>
        <v>0.00254799999999733</v>
      </c>
      <c r="S280" s="66">
        <f aca="true" t="shared" si="39" ref="S280:S285">(V280/1000000)-O280</f>
        <v>-0.010208541600150056</v>
      </c>
      <c r="T280" s="66">
        <f aca="true" t="shared" si="40" ref="T280:T285">(W280/1000)-P280</f>
        <v>-0.004070000006322516</v>
      </c>
      <c r="U280" s="67">
        <v>20832.548</v>
      </c>
      <c r="V280" s="67">
        <v>91803519791.4584</v>
      </c>
      <c r="W280" s="67">
        <v>21013055.93</v>
      </c>
    </row>
    <row r="281" spans="1:23" ht="27.75" customHeight="1">
      <c r="A281" s="37" t="s">
        <v>11</v>
      </c>
      <c r="B281" s="20">
        <v>6.75</v>
      </c>
      <c r="C281" s="21">
        <v>32493.57</v>
      </c>
      <c r="D281" s="23">
        <v>7456.5</v>
      </c>
      <c r="E281" s="20">
        <v>7.1</v>
      </c>
      <c r="F281" s="21">
        <v>60325.17</v>
      </c>
      <c r="G281" s="23">
        <v>13843.19</v>
      </c>
      <c r="H281" s="20">
        <v>1</v>
      </c>
      <c r="I281" s="21">
        <v>4619.22</v>
      </c>
      <c r="J281" s="23">
        <v>1060</v>
      </c>
      <c r="K281" s="22">
        <v>1</v>
      </c>
      <c r="L281" s="21">
        <v>3548.66</v>
      </c>
      <c r="M281" s="22">
        <v>814.33</v>
      </c>
      <c r="N281" s="32">
        <f t="shared" si="35"/>
        <v>15.85</v>
      </c>
      <c r="O281" s="33">
        <f t="shared" si="36"/>
        <v>100986.62</v>
      </c>
      <c r="P281" s="34">
        <f t="shared" si="37"/>
        <v>23174.020000000004</v>
      </c>
      <c r="Q281" s="58" t="s">
        <v>11</v>
      </c>
      <c r="R281" s="66">
        <f t="shared" si="38"/>
        <v>-0.003714000000000439</v>
      </c>
      <c r="S281" s="66">
        <f t="shared" si="39"/>
        <v>-0.005627427497529425</v>
      </c>
      <c r="T281" s="66">
        <f t="shared" si="40"/>
        <v>0.006589999997231644</v>
      </c>
      <c r="U281" s="67">
        <v>15846.286</v>
      </c>
      <c r="V281" s="67">
        <v>100986614372.5725</v>
      </c>
      <c r="W281" s="67">
        <v>23174026.59</v>
      </c>
    </row>
    <row r="282" spans="1:23" ht="27.75" customHeight="1">
      <c r="A282" s="37" t="s">
        <v>12</v>
      </c>
      <c r="B282" s="20">
        <v>1.5</v>
      </c>
      <c r="C282" s="21">
        <v>7845.22</v>
      </c>
      <c r="D282" s="23">
        <v>1802.24</v>
      </c>
      <c r="E282" s="20">
        <v>30.2</v>
      </c>
      <c r="F282" s="21">
        <v>143698.31</v>
      </c>
      <c r="G282" s="23">
        <v>32894.13</v>
      </c>
      <c r="H282" s="20">
        <v>0</v>
      </c>
      <c r="I282" s="21">
        <v>0</v>
      </c>
      <c r="J282" s="23">
        <v>0</v>
      </c>
      <c r="K282" s="22">
        <v>0</v>
      </c>
      <c r="L282" s="21">
        <v>0</v>
      </c>
      <c r="M282" s="22">
        <v>0</v>
      </c>
      <c r="N282" s="32">
        <f t="shared" si="35"/>
        <v>31.7</v>
      </c>
      <c r="O282" s="25">
        <f t="shared" si="36"/>
        <v>151543.53</v>
      </c>
      <c r="P282" s="34">
        <f t="shared" si="37"/>
        <v>34696.369999999995</v>
      </c>
      <c r="Q282" s="37" t="s">
        <v>12</v>
      </c>
      <c r="R282" s="66">
        <f t="shared" si="38"/>
        <v>0.002651000000000181</v>
      </c>
      <c r="S282" s="66">
        <f t="shared" si="39"/>
        <v>0.002787725010421127</v>
      </c>
      <c r="T282" s="66">
        <f t="shared" si="40"/>
        <v>-0.0054999999920255505</v>
      </c>
      <c r="U282" s="67">
        <v>31702.650999999998</v>
      </c>
      <c r="V282" s="67">
        <v>151543532787.725</v>
      </c>
      <c r="W282" s="67">
        <v>34696364.5</v>
      </c>
    </row>
    <row r="283" spans="1:23" ht="27.75" customHeight="1">
      <c r="A283" s="37" t="s">
        <v>13</v>
      </c>
      <c r="B283" s="20">
        <v>5.532</v>
      </c>
      <c r="C283" s="21">
        <v>28601.459922231</v>
      </c>
      <c r="D283" s="23">
        <v>6574.82154</v>
      </c>
      <c r="E283" s="20">
        <v>9.022009999999998</v>
      </c>
      <c r="F283" s="21">
        <v>41684.809845671996</v>
      </c>
      <c r="G283" s="23">
        <v>9582.38448</v>
      </c>
      <c r="H283" s="20">
        <v>1</v>
      </c>
      <c r="I283" s="21">
        <v>4898.877921</v>
      </c>
      <c r="J283" s="23">
        <v>1126.14</v>
      </c>
      <c r="K283" s="22">
        <v>2.5</v>
      </c>
      <c r="L283" s="21">
        <v>9118.277637525</v>
      </c>
      <c r="M283" s="22">
        <v>2096.0835</v>
      </c>
      <c r="N283" s="32">
        <f t="shared" si="35"/>
        <v>18.054009999999998</v>
      </c>
      <c r="O283" s="25">
        <f t="shared" si="36"/>
        <v>84303.425326428</v>
      </c>
      <c r="P283" s="34">
        <f t="shared" si="37"/>
        <v>19379.42952</v>
      </c>
      <c r="Q283" s="37" t="s">
        <v>13</v>
      </c>
      <c r="R283" s="66">
        <f t="shared" si="38"/>
        <v>0</v>
      </c>
      <c r="S283" s="66">
        <f t="shared" si="39"/>
        <v>0</v>
      </c>
      <c r="T283" s="66">
        <f t="shared" si="40"/>
        <v>0</v>
      </c>
      <c r="U283" s="67">
        <v>18054.01</v>
      </c>
      <c r="V283" s="67">
        <v>84303425326.428</v>
      </c>
      <c r="W283" s="67">
        <v>19379429.52</v>
      </c>
    </row>
    <row r="284" spans="1:23" ht="27.75" customHeight="1">
      <c r="A284" s="48" t="s">
        <v>14</v>
      </c>
      <c r="B284" s="20">
        <v>8</v>
      </c>
      <c r="C284" s="21">
        <v>38277.13</v>
      </c>
      <c r="D284" s="23">
        <v>8812</v>
      </c>
      <c r="E284" s="20">
        <v>19.53</v>
      </c>
      <c r="F284" s="21">
        <v>83690.082</v>
      </c>
      <c r="G284" s="23">
        <v>19266.959</v>
      </c>
      <c r="H284" s="20">
        <v>2.015</v>
      </c>
      <c r="I284" s="21">
        <v>9389.032</v>
      </c>
      <c r="J284" s="23">
        <v>2161.523</v>
      </c>
      <c r="K284" s="22">
        <v>4</v>
      </c>
      <c r="L284" s="21">
        <v>13832.711</v>
      </c>
      <c r="M284" s="22">
        <v>3184.538</v>
      </c>
      <c r="N284" s="32">
        <f t="shared" si="35"/>
        <v>33.545</v>
      </c>
      <c r="O284" s="25">
        <f t="shared" si="36"/>
        <v>145188.95500000002</v>
      </c>
      <c r="P284" s="34">
        <f t="shared" si="37"/>
        <v>33425.02</v>
      </c>
      <c r="Q284" s="37" t="s">
        <v>14</v>
      </c>
      <c r="R284" s="66">
        <f t="shared" si="38"/>
        <v>0.00031800000000004047</v>
      </c>
      <c r="S284" s="66">
        <f t="shared" si="39"/>
        <v>0.0025402237370144576</v>
      </c>
      <c r="T284" s="66">
        <f t="shared" si="40"/>
        <v>0.08378000000084285</v>
      </c>
      <c r="U284" s="67">
        <v>33545.318</v>
      </c>
      <c r="V284" s="67">
        <v>145188957540.22375</v>
      </c>
      <c r="W284" s="67">
        <v>33425103.779999997</v>
      </c>
    </row>
    <row r="285" spans="1:23" ht="27.75" customHeight="1">
      <c r="A285" s="48" t="s">
        <v>15</v>
      </c>
      <c r="B285" s="20">
        <v>7.5</v>
      </c>
      <c r="C285" s="21">
        <v>32022.841693180002</v>
      </c>
      <c r="D285" s="23">
        <v>7377.617</v>
      </c>
      <c r="E285" s="20">
        <v>13.094715</v>
      </c>
      <c r="F285" s="21">
        <v>50652.7345299</v>
      </c>
      <c r="G285" s="23">
        <v>11669.685</v>
      </c>
      <c r="H285" s="20">
        <v>1.167</v>
      </c>
      <c r="I285" s="21">
        <v>4804.612089505</v>
      </c>
      <c r="J285" s="23">
        <v>1106.91575</v>
      </c>
      <c r="K285" s="22">
        <v>2</v>
      </c>
      <c r="L285" s="21">
        <v>6209.867340180001</v>
      </c>
      <c r="M285" s="22">
        <v>1430.667</v>
      </c>
      <c r="N285" s="32">
        <f t="shared" si="35"/>
        <v>23.761715000000002</v>
      </c>
      <c r="O285" s="25">
        <f t="shared" si="36"/>
        <v>93690.055652765</v>
      </c>
      <c r="P285" s="34">
        <f t="shared" si="37"/>
        <v>21584.88475</v>
      </c>
      <c r="Q285" s="37" t="s">
        <v>15</v>
      </c>
      <c r="R285" s="66">
        <f t="shared" si="38"/>
        <v>0</v>
      </c>
      <c r="S285" s="66">
        <f t="shared" si="39"/>
        <v>0</v>
      </c>
      <c r="T285" s="66">
        <f t="shared" si="40"/>
        <v>0</v>
      </c>
      <c r="U285" s="67">
        <v>23761.715</v>
      </c>
      <c r="V285" s="67">
        <v>93690055652.765</v>
      </c>
      <c r="W285" s="67">
        <v>21584884.75</v>
      </c>
    </row>
    <row r="286" spans="1:23" ht="27.75" customHeight="1">
      <c r="A286" s="48" t="s">
        <v>16</v>
      </c>
      <c r="B286" s="20">
        <v>4.5</v>
      </c>
      <c r="C286" s="21">
        <v>19789.395398970002</v>
      </c>
      <c r="D286" s="23">
        <v>4564.933</v>
      </c>
      <c r="E286" s="20">
        <v>21.98939</v>
      </c>
      <c r="F286" s="21">
        <v>88646.91586719001</v>
      </c>
      <c r="G286" s="23">
        <v>20448.691</v>
      </c>
      <c r="H286" s="20">
        <v>1.3</v>
      </c>
      <c r="I286" s="21">
        <v>5716.43174778</v>
      </c>
      <c r="J286" s="23">
        <v>1318.642</v>
      </c>
      <c r="K286" s="22">
        <v>3.5</v>
      </c>
      <c r="L286" s="21">
        <v>10093.898553057</v>
      </c>
      <c r="M286" s="22">
        <v>2328.4172999999996</v>
      </c>
      <c r="N286" s="32">
        <f t="shared" si="35"/>
        <v>31.28939</v>
      </c>
      <c r="O286" s="25">
        <f t="shared" si="36"/>
        <v>124246.64156699703</v>
      </c>
      <c r="P286" s="46">
        <f t="shared" si="37"/>
        <v>28660.6833</v>
      </c>
      <c r="Q286" s="37" t="s">
        <v>16</v>
      </c>
      <c r="R286" s="66">
        <f aca="true" t="shared" si="41" ref="R286:R291">(U286/1000)-N286</f>
        <v>0</v>
      </c>
      <c r="S286" s="66">
        <f aca="true" t="shared" si="42" ref="S286:S291">(V286/1000000)-O286</f>
        <v>0</v>
      </c>
      <c r="T286" s="66">
        <f aca="true" t="shared" si="43" ref="T286:T291">(W286/1000)-P286</f>
        <v>0</v>
      </c>
      <c r="U286" s="67">
        <v>31289.39</v>
      </c>
      <c r="V286" s="67">
        <v>124246641566.99701</v>
      </c>
      <c r="W286" s="67">
        <v>28660683.3</v>
      </c>
    </row>
    <row r="287" spans="1:23" ht="27.75" customHeight="1">
      <c r="A287" s="48" t="s">
        <v>17</v>
      </c>
      <c r="B287" s="20">
        <v>4.9</v>
      </c>
      <c r="C287" s="21">
        <v>22368.625970790003</v>
      </c>
      <c r="D287" s="23">
        <v>5156.283</v>
      </c>
      <c r="E287" s="20">
        <v>12.982377</v>
      </c>
      <c r="F287" s="21">
        <v>56765.86697103</v>
      </c>
      <c r="G287" s="23">
        <v>13085.331</v>
      </c>
      <c r="H287" s="20">
        <v>0</v>
      </c>
      <c r="I287" s="21">
        <v>0</v>
      </c>
      <c r="J287" s="23">
        <v>0</v>
      </c>
      <c r="K287" s="22">
        <v>2</v>
      </c>
      <c r="L287" s="21">
        <v>6363.852339475</v>
      </c>
      <c r="M287" s="22">
        <v>1466.9575</v>
      </c>
      <c r="N287" s="32">
        <f t="shared" si="35"/>
        <v>19.882376999999998</v>
      </c>
      <c r="O287" s="25">
        <f t="shared" si="36"/>
        <v>85498.345281295</v>
      </c>
      <c r="P287" s="46">
        <f t="shared" si="37"/>
        <v>19708.571500000002</v>
      </c>
      <c r="Q287" s="37" t="s">
        <v>17</v>
      </c>
      <c r="R287" s="66">
        <f t="shared" si="41"/>
        <v>0</v>
      </c>
      <c r="S287" s="66">
        <f t="shared" si="42"/>
        <v>0</v>
      </c>
      <c r="T287" s="66">
        <f t="shared" si="43"/>
        <v>0</v>
      </c>
      <c r="U287" s="67">
        <v>19882.377</v>
      </c>
      <c r="V287" s="67">
        <v>85498345281.295</v>
      </c>
      <c r="W287" s="67">
        <v>19708571.5</v>
      </c>
    </row>
    <row r="288" spans="1:23" ht="27.75" customHeight="1">
      <c r="A288" s="58" t="s">
        <v>18</v>
      </c>
      <c r="B288" s="20">
        <v>3.6</v>
      </c>
      <c r="C288" s="21">
        <v>16814.33514516</v>
      </c>
      <c r="D288" s="23">
        <v>3875.646</v>
      </c>
      <c r="E288" s="20">
        <v>11.006823</v>
      </c>
      <c r="F288" s="21">
        <v>49344.185015902</v>
      </c>
      <c r="G288" s="23">
        <v>11373.6637</v>
      </c>
      <c r="H288" s="20">
        <v>1</v>
      </c>
      <c r="I288" s="21">
        <v>4943.4148624</v>
      </c>
      <c r="J288" s="23">
        <v>1139.44</v>
      </c>
      <c r="K288" s="22">
        <v>0</v>
      </c>
      <c r="L288" s="21">
        <v>0</v>
      </c>
      <c r="M288" s="22">
        <v>0</v>
      </c>
      <c r="N288" s="32">
        <f t="shared" si="35"/>
        <v>15.606823</v>
      </c>
      <c r="O288" s="25">
        <f t="shared" si="36"/>
        <v>71101.93502346199</v>
      </c>
      <c r="P288" s="46">
        <f t="shared" si="37"/>
        <v>16388.7497</v>
      </c>
      <c r="Q288" s="37" t="s">
        <v>18</v>
      </c>
      <c r="R288" s="66">
        <f t="shared" si="41"/>
        <v>0</v>
      </c>
      <c r="S288" s="66">
        <f t="shared" si="42"/>
        <v>0</v>
      </c>
      <c r="T288" s="66">
        <f t="shared" si="43"/>
        <v>0</v>
      </c>
      <c r="U288" s="67">
        <v>15606.823</v>
      </c>
      <c r="V288" s="67">
        <v>71101935023.462</v>
      </c>
      <c r="W288" s="67">
        <v>16388749.7</v>
      </c>
    </row>
    <row r="289" spans="1:23" ht="27.75" customHeight="1">
      <c r="A289" s="48" t="s">
        <v>19</v>
      </c>
      <c r="B289" s="20">
        <v>4.5</v>
      </c>
      <c r="C289" s="21">
        <v>22573.29852195</v>
      </c>
      <c r="D289" s="23">
        <v>5205.959</v>
      </c>
      <c r="E289" s="20">
        <v>10.517854999999999</v>
      </c>
      <c r="F289" s="21">
        <v>68995.970452086</v>
      </c>
      <c r="G289" s="23">
        <v>15912.17132</v>
      </c>
      <c r="H289" s="20">
        <v>0</v>
      </c>
      <c r="I289" s="21">
        <v>0</v>
      </c>
      <c r="J289" s="23">
        <v>0</v>
      </c>
      <c r="K289" s="22">
        <v>1.5</v>
      </c>
      <c r="L289" s="21">
        <v>5141.6534016000005</v>
      </c>
      <c r="M289" s="22">
        <v>1185.792</v>
      </c>
      <c r="N289" s="32">
        <f t="shared" si="35"/>
        <v>16.517854999999997</v>
      </c>
      <c r="O289" s="25">
        <f t="shared" si="36"/>
        <v>96710.922375636</v>
      </c>
      <c r="P289" s="46">
        <f t="shared" si="37"/>
        <v>22303.92232</v>
      </c>
      <c r="Q289" s="37" t="s">
        <v>19</v>
      </c>
      <c r="R289" s="66">
        <f t="shared" si="41"/>
        <v>0</v>
      </c>
      <c r="S289" s="66">
        <f t="shared" si="42"/>
        <v>0</v>
      </c>
      <c r="T289" s="66">
        <f t="shared" si="43"/>
        <v>0</v>
      </c>
      <c r="U289" s="67">
        <v>16517.855</v>
      </c>
      <c r="V289" s="67">
        <v>96710922375.636</v>
      </c>
      <c r="W289" s="67">
        <v>22303922.32</v>
      </c>
    </row>
    <row r="290" spans="1:23" ht="27.75" customHeight="1">
      <c r="A290" s="48" t="s">
        <v>20</v>
      </c>
      <c r="B290" s="20">
        <v>9</v>
      </c>
      <c r="C290" s="21">
        <v>41353.715733439996</v>
      </c>
      <c r="D290" s="23">
        <v>9538.792</v>
      </c>
      <c r="E290" s="20">
        <v>8.494008</v>
      </c>
      <c r="F290" s="21">
        <v>36651.51711078</v>
      </c>
      <c r="G290" s="23">
        <v>8454.1665</v>
      </c>
      <c r="H290" s="20">
        <v>1</v>
      </c>
      <c r="I290" s="21">
        <v>4776.6122227999995</v>
      </c>
      <c r="J290" s="23">
        <v>1101.79</v>
      </c>
      <c r="K290" s="22">
        <v>2.5</v>
      </c>
      <c r="L290" s="21">
        <v>6141.88252656</v>
      </c>
      <c r="M290" s="22">
        <v>1416.708</v>
      </c>
      <c r="N290" s="32">
        <f t="shared" si="35"/>
        <v>20.994008</v>
      </c>
      <c r="O290" s="25">
        <f t="shared" si="36"/>
        <v>88923.72759358</v>
      </c>
      <c r="P290" s="46">
        <f t="shared" si="37"/>
        <v>20511.4565</v>
      </c>
      <c r="Q290" s="37" t="s">
        <v>20</v>
      </c>
      <c r="R290" s="66">
        <f t="shared" si="41"/>
        <v>0</v>
      </c>
      <c r="S290" s="66">
        <f t="shared" si="42"/>
        <v>0</v>
      </c>
      <c r="T290" s="66">
        <f t="shared" si="43"/>
        <v>0</v>
      </c>
      <c r="U290" s="67">
        <v>20994.008</v>
      </c>
      <c r="V290" s="67">
        <v>88923727593.58</v>
      </c>
      <c r="W290" s="67">
        <v>20511456.5</v>
      </c>
    </row>
    <row r="291" spans="1:23" ht="27.75" customHeight="1" thickBot="1">
      <c r="A291" s="62" t="s">
        <v>21</v>
      </c>
      <c r="B291" s="63">
        <v>5.5</v>
      </c>
      <c r="C291" s="27">
        <v>24136.912787028</v>
      </c>
      <c r="D291" s="64">
        <v>5572.6588</v>
      </c>
      <c r="E291" s="63">
        <v>23.036145</v>
      </c>
      <c r="F291" s="27">
        <v>97408.81450323241</v>
      </c>
      <c r="G291" s="64">
        <v>22489.458039999998</v>
      </c>
      <c r="H291" s="63">
        <v>3.025144</v>
      </c>
      <c r="I291" s="27">
        <v>13956.915956255401</v>
      </c>
      <c r="J291" s="64">
        <v>3222.3313399999997</v>
      </c>
      <c r="K291" s="28">
        <v>1</v>
      </c>
      <c r="L291" s="27">
        <v>2957.5614012300007</v>
      </c>
      <c r="M291" s="28">
        <v>682.833</v>
      </c>
      <c r="N291" s="29">
        <f t="shared" si="35"/>
        <v>32.561289</v>
      </c>
      <c r="O291" s="30">
        <f t="shared" si="36"/>
        <v>138460.2046477458</v>
      </c>
      <c r="P291" s="31">
        <f t="shared" si="37"/>
        <v>31967.281179999998</v>
      </c>
      <c r="Q291" s="47" t="s">
        <v>21</v>
      </c>
      <c r="R291" s="66">
        <f t="shared" si="41"/>
        <v>0</v>
      </c>
      <c r="S291" s="66">
        <f t="shared" si="42"/>
        <v>0</v>
      </c>
      <c r="T291" s="66">
        <f t="shared" si="43"/>
        <v>0</v>
      </c>
      <c r="U291" s="67">
        <v>32561.289</v>
      </c>
      <c r="V291" s="67">
        <v>138460204647.74582</v>
      </c>
      <c r="W291" s="67">
        <v>31967281.18</v>
      </c>
    </row>
    <row r="292" spans="1:17" ht="30" customHeight="1">
      <c r="A292" s="49"/>
      <c r="B292" s="20"/>
      <c r="C292" s="21"/>
      <c r="D292" s="23"/>
      <c r="E292" s="20"/>
      <c r="F292" s="21"/>
      <c r="G292" s="23"/>
      <c r="H292" s="20"/>
      <c r="I292" s="21"/>
      <c r="J292" s="23"/>
      <c r="K292" s="20"/>
      <c r="L292" s="21"/>
      <c r="M292" s="23"/>
      <c r="N292" s="32"/>
      <c r="O292" s="33"/>
      <c r="P292" s="34"/>
      <c r="Q292" s="34"/>
    </row>
    <row r="293" spans="1:17" ht="30" customHeight="1">
      <c r="A293" s="75">
        <v>2013</v>
      </c>
      <c r="B293" s="20"/>
      <c r="C293" s="21"/>
      <c r="D293" s="23"/>
      <c r="E293" s="20"/>
      <c r="F293" s="21"/>
      <c r="G293" s="23"/>
      <c r="H293" s="20"/>
      <c r="I293" s="21"/>
      <c r="J293" s="23"/>
      <c r="K293" s="20"/>
      <c r="L293" s="21"/>
      <c r="M293" s="23"/>
      <c r="N293" s="32"/>
      <c r="O293" s="33"/>
      <c r="P293" s="34"/>
      <c r="Q293" s="57">
        <v>2013</v>
      </c>
    </row>
    <row r="294" spans="1:23" ht="30" customHeight="1">
      <c r="A294" s="76" t="s">
        <v>10</v>
      </c>
      <c r="B294" s="20">
        <v>11.701</v>
      </c>
      <c r="C294" s="21">
        <v>54258.70632138001</v>
      </c>
      <c r="D294" s="23">
        <v>12539.538</v>
      </c>
      <c r="E294" s="20">
        <v>16.964243999999997</v>
      </c>
      <c r="F294" s="21">
        <v>74379.92158380999</v>
      </c>
      <c r="G294" s="23">
        <v>17189.681</v>
      </c>
      <c r="H294" s="20">
        <v>2</v>
      </c>
      <c r="I294" s="21">
        <v>9302.322624379301</v>
      </c>
      <c r="J294" s="23">
        <v>2149.82693</v>
      </c>
      <c r="K294" s="20">
        <v>3</v>
      </c>
      <c r="L294" s="21">
        <v>8973.134823994998</v>
      </c>
      <c r="M294" s="23">
        <v>2073.7495</v>
      </c>
      <c r="N294" s="32">
        <f aca="true" t="shared" si="44" ref="N294:N305">SUM(B294,E294,H294,K294)</f>
        <v>33.665244</v>
      </c>
      <c r="O294" s="33">
        <f aca="true" t="shared" si="45" ref="O294:O305">SUM(C294,F294,I294,L294)</f>
        <v>146914.0853535643</v>
      </c>
      <c r="P294" s="34">
        <f aca="true" t="shared" si="46" ref="P294:P305">SUM(D294,G294,J294,M294)</f>
        <v>33952.79543</v>
      </c>
      <c r="Q294" s="58" t="s">
        <v>10</v>
      </c>
      <c r="R294" s="66">
        <f aca="true" t="shared" si="47" ref="R294:R305">(U294/1000)-N294</f>
        <v>0</v>
      </c>
      <c r="S294" s="66">
        <f aca="true" t="shared" si="48" ref="S294:S305">(V294/1000000)-O294</f>
        <v>0</v>
      </c>
      <c r="T294" s="66">
        <f aca="true" t="shared" si="49" ref="T294:T305">(W294/1000)-P294</f>
        <v>0</v>
      </c>
      <c r="U294" s="79">
        <v>33665.244</v>
      </c>
      <c r="V294" s="67">
        <v>146914085353.5643</v>
      </c>
      <c r="W294" s="67">
        <v>33952795.43</v>
      </c>
    </row>
    <row r="295" spans="1:23" ht="30" customHeight="1">
      <c r="A295" s="76" t="s">
        <v>11</v>
      </c>
      <c r="B295" s="20">
        <v>5</v>
      </c>
      <c r="C295" s="21">
        <v>24508.678256400002</v>
      </c>
      <c r="D295" s="23">
        <v>5668.66</v>
      </c>
      <c r="E295" s="20">
        <v>21.121266</v>
      </c>
      <c r="F295" s="21">
        <v>94665.755100111</v>
      </c>
      <c r="G295" s="23">
        <v>21895.42715</v>
      </c>
      <c r="H295" s="20">
        <v>0</v>
      </c>
      <c r="I295" s="21">
        <v>0</v>
      </c>
      <c r="J295" s="23">
        <v>0</v>
      </c>
      <c r="K295" s="20">
        <v>0</v>
      </c>
      <c r="L295" s="21">
        <v>0</v>
      </c>
      <c r="M295" s="23">
        <v>0</v>
      </c>
      <c r="N295" s="32">
        <f t="shared" si="44"/>
        <v>26.121266</v>
      </c>
      <c r="O295" s="33">
        <f t="shared" si="45"/>
        <v>119174.433356511</v>
      </c>
      <c r="P295" s="34">
        <f t="shared" si="46"/>
        <v>27564.08715</v>
      </c>
      <c r="Q295" s="58" t="s">
        <v>11</v>
      </c>
      <c r="R295" s="66">
        <f t="shared" si="47"/>
        <v>0</v>
      </c>
      <c r="S295" s="66">
        <f t="shared" si="48"/>
        <v>0</v>
      </c>
      <c r="T295" s="66">
        <f t="shared" si="49"/>
        <v>0</v>
      </c>
      <c r="U295" s="79">
        <v>26121.266</v>
      </c>
      <c r="V295" s="67">
        <v>119174433356.51099</v>
      </c>
      <c r="W295" s="67">
        <v>27564087.15</v>
      </c>
    </row>
    <row r="296" spans="1:23" ht="30" customHeight="1">
      <c r="A296" s="76" t="s">
        <v>12</v>
      </c>
      <c r="B296" s="20">
        <v>7</v>
      </c>
      <c r="C296" s="21">
        <v>34420.51329795</v>
      </c>
      <c r="D296" s="23">
        <v>7968.7075</v>
      </c>
      <c r="E296" s="20">
        <v>19.501993</v>
      </c>
      <c r="F296" s="21">
        <v>82709.55569303999</v>
      </c>
      <c r="G296" s="23">
        <v>19148.124</v>
      </c>
      <c r="H296" s="20">
        <v>2</v>
      </c>
      <c r="I296" s="21">
        <v>9468.25632</v>
      </c>
      <c r="J296" s="23">
        <v>2192</v>
      </c>
      <c r="K296" s="20">
        <v>1</v>
      </c>
      <c r="L296" s="21">
        <v>3144.56688</v>
      </c>
      <c r="M296" s="23">
        <v>728</v>
      </c>
      <c r="N296" s="32">
        <f t="shared" si="44"/>
        <v>29.501993</v>
      </c>
      <c r="O296" s="25">
        <f t="shared" si="45"/>
        <v>129742.89219099</v>
      </c>
      <c r="P296" s="34">
        <f t="shared" si="46"/>
        <v>30036.8315</v>
      </c>
      <c r="Q296" s="58" t="s">
        <v>12</v>
      </c>
      <c r="R296" s="66">
        <f t="shared" si="47"/>
        <v>0</v>
      </c>
      <c r="S296" s="66">
        <f t="shared" si="48"/>
        <v>0</v>
      </c>
      <c r="T296" s="66">
        <f t="shared" si="49"/>
        <v>0</v>
      </c>
      <c r="U296" s="79">
        <v>29501.993</v>
      </c>
      <c r="V296" s="67">
        <v>129742892190.98999</v>
      </c>
      <c r="W296" s="67">
        <v>30036831.5</v>
      </c>
    </row>
    <row r="297" spans="1:23" ht="30" customHeight="1">
      <c r="A297" s="76" t="s">
        <v>13</v>
      </c>
      <c r="B297" s="20">
        <v>6.358</v>
      </c>
      <c r="C297" s="21">
        <v>29565.722355724498</v>
      </c>
      <c r="D297" s="23">
        <v>6843.742949999999</v>
      </c>
      <c r="E297" s="20">
        <v>20.048034</v>
      </c>
      <c r="F297" s="21">
        <v>81778.6970125123</v>
      </c>
      <c r="G297" s="23">
        <v>18929.77193</v>
      </c>
      <c r="H297" s="20">
        <v>1.5</v>
      </c>
      <c r="I297" s="21">
        <v>6328.72354395</v>
      </c>
      <c r="J297" s="23">
        <v>1464.945</v>
      </c>
      <c r="K297" s="20">
        <v>4</v>
      </c>
      <c r="L297" s="21">
        <v>11539.730948259998</v>
      </c>
      <c r="M297" s="23">
        <v>2671.166</v>
      </c>
      <c r="N297" s="32">
        <f t="shared" si="44"/>
        <v>31.906034000000002</v>
      </c>
      <c r="O297" s="25">
        <f t="shared" si="45"/>
        <v>129212.8738604468</v>
      </c>
      <c r="P297" s="34">
        <f t="shared" si="46"/>
        <v>29909.62588</v>
      </c>
      <c r="Q297" s="58" t="s">
        <v>13</v>
      </c>
      <c r="R297" s="66">
        <f t="shared" si="47"/>
        <v>0</v>
      </c>
      <c r="S297" s="66">
        <f t="shared" si="48"/>
        <v>0</v>
      </c>
      <c r="T297" s="66">
        <f t="shared" si="49"/>
        <v>0</v>
      </c>
      <c r="U297" s="79">
        <v>31906.034</v>
      </c>
      <c r="V297" s="67">
        <v>129212873860.44678</v>
      </c>
      <c r="W297" s="67">
        <v>29909625.88</v>
      </c>
    </row>
    <row r="298" spans="1:23" ht="30" customHeight="1">
      <c r="A298" s="48" t="s">
        <v>14</v>
      </c>
      <c r="B298" s="20">
        <v>9</v>
      </c>
      <c r="C298" s="21">
        <v>34739.513263479996</v>
      </c>
      <c r="D298" s="23">
        <v>8032.666</v>
      </c>
      <c r="E298" s="20">
        <v>18.989011</v>
      </c>
      <c r="F298" s="21">
        <v>75946.00845392</v>
      </c>
      <c r="G298" s="23">
        <v>17560.664</v>
      </c>
      <c r="H298" s="20">
        <v>1.2</v>
      </c>
      <c r="I298" s="21">
        <v>5049.613128</v>
      </c>
      <c r="J298" s="23">
        <v>1167.6</v>
      </c>
      <c r="K298" s="20">
        <v>2</v>
      </c>
      <c r="L298" s="21">
        <v>5625.094303479999</v>
      </c>
      <c r="M298" s="23">
        <v>1300.666</v>
      </c>
      <c r="N298" s="32">
        <f t="shared" si="44"/>
        <v>31.189011</v>
      </c>
      <c r="O298" s="25">
        <f t="shared" si="45"/>
        <v>121360.22914888</v>
      </c>
      <c r="P298" s="34">
        <f t="shared" si="46"/>
        <v>28061.596</v>
      </c>
      <c r="Q298" s="58" t="s">
        <v>14</v>
      </c>
      <c r="R298" s="66">
        <f t="shared" si="47"/>
        <v>0</v>
      </c>
      <c r="S298" s="66">
        <f t="shared" si="48"/>
        <v>0</v>
      </c>
      <c r="T298" s="66">
        <f t="shared" si="49"/>
        <v>0</v>
      </c>
      <c r="U298" s="79">
        <v>31189.011</v>
      </c>
      <c r="V298" s="67">
        <v>121360229148.88</v>
      </c>
      <c r="W298" s="67">
        <v>28061596</v>
      </c>
    </row>
    <row r="299" spans="1:23" ht="30" customHeight="1">
      <c r="A299" s="48" t="s">
        <v>15</v>
      </c>
      <c r="B299" s="20">
        <v>12.5</v>
      </c>
      <c r="C299" s="21">
        <v>50789.869196520005</v>
      </c>
      <c r="D299" s="23">
        <v>11729.166</v>
      </c>
      <c r="E299" s="20">
        <v>7.112261999999999</v>
      </c>
      <c r="F299" s="21">
        <v>29415.27539462</v>
      </c>
      <c r="G299" s="23">
        <v>6793.021</v>
      </c>
      <c r="H299" s="20">
        <v>0</v>
      </c>
      <c r="I299" s="21">
        <v>0</v>
      </c>
      <c r="J299" s="23">
        <v>0</v>
      </c>
      <c r="K299" s="20">
        <v>4.297334</v>
      </c>
      <c r="L299" s="21">
        <v>15606.548067110001</v>
      </c>
      <c r="M299" s="23">
        <v>3604.1005</v>
      </c>
      <c r="N299" s="32">
        <f t="shared" si="44"/>
        <v>23.909596</v>
      </c>
      <c r="O299" s="25">
        <f t="shared" si="45"/>
        <v>95811.69265825002</v>
      </c>
      <c r="P299" s="34">
        <f t="shared" si="46"/>
        <v>22126.2875</v>
      </c>
      <c r="Q299" s="58" t="s">
        <v>15</v>
      </c>
      <c r="R299" s="66">
        <f t="shared" si="47"/>
        <v>0</v>
      </c>
      <c r="S299" s="66">
        <f t="shared" si="48"/>
        <v>0</v>
      </c>
      <c r="T299" s="66">
        <f t="shared" si="49"/>
        <v>0</v>
      </c>
      <c r="U299" s="79">
        <v>23909.595999999998</v>
      </c>
      <c r="V299" s="67">
        <v>95811692658.25</v>
      </c>
      <c r="W299" s="67">
        <v>22126287.5</v>
      </c>
    </row>
    <row r="300" spans="1:23" ht="30" customHeight="1">
      <c r="A300" s="48" t="s">
        <v>16</v>
      </c>
      <c r="B300" s="20">
        <v>4.5</v>
      </c>
      <c r="C300" s="21">
        <v>20007.70125468</v>
      </c>
      <c r="D300" s="23">
        <v>4623.204</v>
      </c>
      <c r="E300" s="20">
        <v>14.712104000000002</v>
      </c>
      <c r="F300" s="21">
        <v>60132.6230268125</v>
      </c>
      <c r="G300" s="23">
        <v>13894.91875</v>
      </c>
      <c r="H300" s="20">
        <v>2.494453</v>
      </c>
      <c r="I300" s="21">
        <v>11111.0609782715</v>
      </c>
      <c r="J300" s="23">
        <v>2567.4464500000004</v>
      </c>
      <c r="K300" s="20">
        <v>2</v>
      </c>
      <c r="L300" s="21">
        <v>5897.893652944999</v>
      </c>
      <c r="M300" s="23">
        <v>1362.8335</v>
      </c>
      <c r="N300" s="32">
        <f t="shared" si="44"/>
        <v>23.706557000000004</v>
      </c>
      <c r="O300" s="25">
        <f t="shared" si="45"/>
        <v>97149.278912709</v>
      </c>
      <c r="P300" s="34">
        <f t="shared" si="46"/>
        <v>22448.402700000002</v>
      </c>
      <c r="Q300" s="58" t="s">
        <v>16</v>
      </c>
      <c r="R300" s="66">
        <f t="shared" si="47"/>
        <v>0</v>
      </c>
      <c r="S300" s="66">
        <f t="shared" si="48"/>
        <v>0</v>
      </c>
      <c r="T300" s="66">
        <f t="shared" si="49"/>
        <v>0</v>
      </c>
      <c r="U300" s="79">
        <f>'[1]2013'!$D$138</f>
        <v>23706.557</v>
      </c>
      <c r="V300" s="67">
        <f>'[1]2013'!$F$138</f>
        <v>97149278912.70901</v>
      </c>
      <c r="W300" s="67">
        <f>'[1]2013'!$G$138</f>
        <v>22448402.7</v>
      </c>
    </row>
    <row r="301" spans="1:23" ht="30" customHeight="1">
      <c r="A301" s="48" t="s">
        <v>17</v>
      </c>
      <c r="B301" s="20">
        <v>5.191</v>
      </c>
      <c r="C301" s="21">
        <v>23021.25036784</v>
      </c>
      <c r="D301" s="23">
        <v>5316.244</v>
      </c>
      <c r="E301" s="20">
        <v>16.573647</v>
      </c>
      <c r="F301" s="21">
        <v>69553.1690835776</v>
      </c>
      <c r="G301" s="23">
        <v>16061.75216</v>
      </c>
      <c r="H301" s="20">
        <v>0</v>
      </c>
      <c r="I301" s="21">
        <v>0</v>
      </c>
      <c r="J301" s="23">
        <v>0</v>
      </c>
      <c r="K301" s="20">
        <v>3</v>
      </c>
      <c r="L301" s="21">
        <v>10311.5398392</v>
      </c>
      <c r="M301" s="23">
        <v>2381.22</v>
      </c>
      <c r="N301" s="32">
        <f t="shared" si="44"/>
        <v>24.764647</v>
      </c>
      <c r="O301" s="25">
        <f t="shared" si="45"/>
        <v>102885.9592906176</v>
      </c>
      <c r="P301" s="34">
        <f t="shared" si="46"/>
        <v>23759.21616</v>
      </c>
      <c r="Q301" s="58" t="s">
        <v>17</v>
      </c>
      <c r="R301" s="66">
        <f t="shared" si="47"/>
        <v>0</v>
      </c>
      <c r="S301" s="66">
        <f t="shared" si="48"/>
        <v>0</v>
      </c>
      <c r="T301" s="66">
        <f t="shared" si="49"/>
        <v>0</v>
      </c>
      <c r="U301" s="79">
        <f>'[1]2013'!$D$157</f>
        <v>24764.647</v>
      </c>
      <c r="V301" s="67">
        <f>'[1]2013'!$F$157</f>
        <v>102885959290.6176</v>
      </c>
      <c r="W301" s="67">
        <f>'[1]2013'!$G$157</f>
        <v>23759216.16</v>
      </c>
    </row>
    <row r="302" spans="1:23" ht="30" customHeight="1">
      <c r="A302" s="48" t="s">
        <v>18</v>
      </c>
      <c r="B302" s="20">
        <v>6</v>
      </c>
      <c r="C302" s="21">
        <v>27331.91831568</v>
      </c>
      <c r="D302" s="23">
        <v>6303.792</v>
      </c>
      <c r="E302" s="20">
        <v>12.833928</v>
      </c>
      <c r="F302" s="21">
        <v>55109.95040025</v>
      </c>
      <c r="G302" s="23">
        <v>12710.475</v>
      </c>
      <c r="H302" s="20">
        <v>1.5</v>
      </c>
      <c r="I302" s="21">
        <v>6789.84714</v>
      </c>
      <c r="J302" s="23">
        <v>1566</v>
      </c>
      <c r="K302" s="20">
        <v>4</v>
      </c>
      <c r="L302" s="21">
        <v>12011.406518575</v>
      </c>
      <c r="M302" s="23">
        <v>2770.2925</v>
      </c>
      <c r="N302" s="32">
        <f t="shared" si="44"/>
        <v>24.333928</v>
      </c>
      <c r="O302" s="25">
        <f t="shared" si="45"/>
        <v>101243.12237450501</v>
      </c>
      <c r="P302" s="34">
        <f t="shared" si="46"/>
        <v>23350.5595</v>
      </c>
      <c r="Q302" s="58" t="s">
        <v>18</v>
      </c>
      <c r="R302" s="66">
        <f t="shared" si="47"/>
        <v>0</v>
      </c>
      <c r="S302" s="66">
        <f t="shared" si="48"/>
        <v>0</v>
      </c>
      <c r="T302" s="66">
        <f t="shared" si="49"/>
        <v>0</v>
      </c>
      <c r="U302" s="79">
        <f>'[1]2013'!$D$176</f>
        <v>24333.928</v>
      </c>
      <c r="V302" s="67">
        <f>'[1]2013'!$F$176</f>
        <v>101243122374.50497</v>
      </c>
      <c r="W302" s="67">
        <f>'[1]2013'!$G$176</f>
        <v>23350559.5</v>
      </c>
    </row>
    <row r="303" spans="1:23" ht="30" customHeight="1">
      <c r="A303" s="48" t="s">
        <v>19</v>
      </c>
      <c r="B303" s="20">
        <v>8</v>
      </c>
      <c r="C303" s="21">
        <v>36144.88086726</v>
      </c>
      <c r="D303" s="23">
        <v>8324.209</v>
      </c>
      <c r="E303" s="20">
        <v>22.513054</v>
      </c>
      <c r="F303" s="21">
        <v>96984.58008095999</v>
      </c>
      <c r="G303" s="23">
        <v>22335.664</v>
      </c>
      <c r="H303" s="20">
        <v>0</v>
      </c>
      <c r="I303" s="21">
        <v>0</v>
      </c>
      <c r="J303" s="23">
        <v>0</v>
      </c>
      <c r="K303" s="20">
        <v>3.5</v>
      </c>
      <c r="L303" s="21">
        <v>10578.536403930002</v>
      </c>
      <c r="M303" s="23">
        <v>2436.2495</v>
      </c>
      <c r="N303" s="32">
        <f t="shared" si="44"/>
        <v>34.013054</v>
      </c>
      <c r="O303" s="25">
        <f t="shared" si="45"/>
        <v>143707.99735214998</v>
      </c>
      <c r="P303" s="34">
        <f t="shared" si="46"/>
        <v>33096.1225</v>
      </c>
      <c r="Q303" s="58" t="s">
        <v>19</v>
      </c>
      <c r="R303" s="66">
        <f t="shared" si="47"/>
        <v>0</v>
      </c>
      <c r="S303" s="66">
        <f t="shared" si="48"/>
        <v>0</v>
      </c>
      <c r="T303" s="66">
        <f t="shared" si="49"/>
        <v>0</v>
      </c>
      <c r="U303" s="79">
        <v>34013.054000000004</v>
      </c>
      <c r="V303" s="67">
        <v>143707997352.15002</v>
      </c>
      <c r="W303" s="67">
        <v>33096122.5</v>
      </c>
    </row>
    <row r="304" spans="1:23" ht="30" customHeight="1">
      <c r="A304" s="48" t="s">
        <v>20</v>
      </c>
      <c r="B304" s="20">
        <v>4.397</v>
      </c>
      <c r="C304" s="21">
        <v>19189.3844417436</v>
      </c>
      <c r="D304" s="23">
        <v>4409.77131</v>
      </c>
      <c r="E304" s="20">
        <v>18.589208</v>
      </c>
      <c r="F304" s="21">
        <v>78688.996645776</v>
      </c>
      <c r="G304" s="23">
        <v>18082.9396</v>
      </c>
      <c r="H304" s="20">
        <v>1.4077039999999998</v>
      </c>
      <c r="I304" s="21">
        <v>6404.909729712</v>
      </c>
      <c r="J304" s="23">
        <v>1471.8652</v>
      </c>
      <c r="K304" s="20">
        <v>0</v>
      </c>
      <c r="L304" s="21">
        <v>0</v>
      </c>
      <c r="M304" s="23">
        <v>0</v>
      </c>
      <c r="N304" s="32">
        <f t="shared" si="44"/>
        <v>24.393911999999997</v>
      </c>
      <c r="O304" s="25">
        <f t="shared" si="45"/>
        <v>104283.29081723161</v>
      </c>
      <c r="P304" s="34">
        <f t="shared" si="46"/>
        <v>23964.57611</v>
      </c>
      <c r="Q304" s="58" t="s">
        <v>20</v>
      </c>
      <c r="R304" s="66">
        <f t="shared" si="47"/>
        <v>0</v>
      </c>
      <c r="S304" s="66">
        <f t="shared" si="48"/>
        <v>0</v>
      </c>
      <c r="T304" s="66">
        <f t="shared" si="49"/>
        <v>0</v>
      </c>
      <c r="U304" s="79">
        <v>24393.912000000004</v>
      </c>
      <c r="V304" s="67">
        <v>104283290817.23161</v>
      </c>
      <c r="W304" s="67">
        <v>23964576.11</v>
      </c>
    </row>
    <row r="305" spans="1:23" ht="30" customHeight="1" thickBot="1">
      <c r="A305" s="62" t="s">
        <v>21</v>
      </c>
      <c r="B305" s="63">
        <v>6.5</v>
      </c>
      <c r="C305" s="27">
        <v>28568.7042417</v>
      </c>
      <c r="D305" s="64">
        <v>6556.41</v>
      </c>
      <c r="E305" s="63">
        <v>18.447561</v>
      </c>
      <c r="F305" s="27">
        <v>79472.22826249</v>
      </c>
      <c r="G305" s="64">
        <v>18238.577</v>
      </c>
      <c r="H305" s="63">
        <v>1</v>
      </c>
      <c r="I305" s="27">
        <v>4554.9331558</v>
      </c>
      <c r="J305" s="64">
        <v>1045.34</v>
      </c>
      <c r="K305" s="63">
        <v>4</v>
      </c>
      <c r="L305" s="27">
        <v>11807.564188355</v>
      </c>
      <c r="M305" s="64">
        <v>2709.7915</v>
      </c>
      <c r="N305" s="29">
        <f t="shared" si="44"/>
        <v>29.947561</v>
      </c>
      <c r="O305" s="30">
        <f t="shared" si="45"/>
        <v>124403.429848345</v>
      </c>
      <c r="P305" s="31">
        <f t="shared" si="46"/>
        <v>28550.1185</v>
      </c>
      <c r="Q305" s="77" t="s">
        <v>21</v>
      </c>
      <c r="R305" s="66">
        <f t="shared" si="47"/>
        <v>0</v>
      </c>
      <c r="S305" s="66">
        <f t="shared" si="48"/>
        <v>0</v>
      </c>
      <c r="T305" s="66">
        <f t="shared" si="49"/>
        <v>0</v>
      </c>
      <c r="U305" s="79">
        <v>29947.561</v>
      </c>
      <c r="V305" s="67">
        <v>124403429848.345</v>
      </c>
      <c r="W305" s="67">
        <v>28550118.5</v>
      </c>
    </row>
    <row r="306" spans="1:20" ht="30" customHeight="1">
      <c r="A306" s="49"/>
      <c r="B306" s="20"/>
      <c r="C306" s="21"/>
      <c r="D306" s="23"/>
      <c r="E306" s="20"/>
      <c r="F306" s="21"/>
      <c r="G306" s="23"/>
      <c r="H306" s="20"/>
      <c r="I306" s="21"/>
      <c r="J306" s="23"/>
      <c r="K306" s="20"/>
      <c r="L306" s="21"/>
      <c r="M306" s="23"/>
      <c r="N306" s="32"/>
      <c r="O306" s="33"/>
      <c r="P306" s="34"/>
      <c r="Q306" s="34"/>
      <c r="R306" s="66">
        <f aca="true" t="shared" si="50" ref="R306:R319">(U306/1000)-N306</f>
        <v>0</v>
      </c>
      <c r="S306" s="66">
        <f aca="true" t="shared" si="51" ref="S306:S319">(V306/1000000)-O306</f>
        <v>0</v>
      </c>
      <c r="T306" s="66">
        <f aca="true" t="shared" si="52" ref="T306:T319">(W306/1000)-P306</f>
        <v>0</v>
      </c>
    </row>
    <row r="307" spans="1:20" ht="30" customHeight="1">
      <c r="A307" s="75">
        <v>2014</v>
      </c>
      <c r="B307" s="20"/>
      <c r="C307" s="21"/>
      <c r="D307" s="23"/>
      <c r="E307" s="20"/>
      <c r="F307" s="21"/>
      <c r="G307" s="23"/>
      <c r="H307" s="20"/>
      <c r="I307" s="21"/>
      <c r="J307" s="23"/>
      <c r="K307" s="20"/>
      <c r="L307" s="21"/>
      <c r="M307" s="23"/>
      <c r="N307" s="32"/>
      <c r="O307" s="33"/>
      <c r="P307" s="34"/>
      <c r="Q307" s="57">
        <v>2014</v>
      </c>
      <c r="R307" s="66">
        <f t="shared" si="50"/>
        <v>0</v>
      </c>
      <c r="S307" s="66">
        <f t="shared" si="51"/>
        <v>0</v>
      </c>
      <c r="T307" s="66">
        <f t="shared" si="52"/>
        <v>0</v>
      </c>
    </row>
    <row r="308" spans="1:23" ht="30" customHeight="1">
      <c r="A308" s="76" t="s">
        <v>10</v>
      </c>
      <c r="B308" s="20">
        <v>6.023</v>
      </c>
      <c r="C308" s="21">
        <v>26266.5331614</v>
      </c>
      <c r="D308" s="23">
        <v>6053.145</v>
      </c>
      <c r="E308" s="20">
        <v>22.561149</v>
      </c>
      <c r="F308" s="21">
        <v>96473.4337894572</v>
      </c>
      <c r="G308" s="23">
        <v>22232.38521</v>
      </c>
      <c r="H308" s="20">
        <v>2.306</v>
      </c>
      <c r="I308" s="21">
        <v>10636.667458212</v>
      </c>
      <c r="J308" s="23">
        <v>2451.2291</v>
      </c>
      <c r="K308" s="20">
        <v>1.998869</v>
      </c>
      <c r="L308" s="21">
        <v>8558.94853644</v>
      </c>
      <c r="M308" s="23">
        <v>1972.417</v>
      </c>
      <c r="N308" s="32">
        <f aca="true" t="shared" si="53" ref="N308:N319">SUM(B308,E308,H308,K308)</f>
        <v>32.889018</v>
      </c>
      <c r="O308" s="33">
        <f aca="true" t="shared" si="54" ref="O308:O319">SUM(C308,F308,I308,L308)</f>
        <v>141935.5829455092</v>
      </c>
      <c r="P308" s="34">
        <f aca="true" t="shared" si="55" ref="P308:P319">SUM(D308,G308,J308,M308)</f>
        <v>32709.176310000003</v>
      </c>
      <c r="Q308" s="58" t="s">
        <v>10</v>
      </c>
      <c r="R308" s="66">
        <f t="shared" si="50"/>
        <v>0</v>
      </c>
      <c r="S308" s="66">
        <f t="shared" si="51"/>
        <v>0</v>
      </c>
      <c r="T308" s="66">
        <f t="shared" si="52"/>
        <v>0</v>
      </c>
      <c r="U308">
        <v>32889.018000000004</v>
      </c>
      <c r="V308">
        <v>141935582945.50922</v>
      </c>
      <c r="W308">
        <v>32709176.31</v>
      </c>
    </row>
    <row r="309" spans="1:23" ht="30" customHeight="1">
      <c r="A309" s="76" t="s">
        <v>11</v>
      </c>
      <c r="B309" s="20">
        <v>9.713854</v>
      </c>
      <c r="C309" s="21">
        <v>41236.8672066552</v>
      </c>
      <c r="D309" s="23">
        <v>9481.83213</v>
      </c>
      <c r="E309" s="20">
        <v>22.511014</v>
      </c>
      <c r="F309" s="21">
        <v>91538.2860514584</v>
      </c>
      <c r="G309" s="23">
        <v>21047.92921</v>
      </c>
      <c r="H309" s="20">
        <v>0</v>
      </c>
      <c r="I309" s="21">
        <v>0</v>
      </c>
      <c r="J309" s="23">
        <v>0</v>
      </c>
      <c r="K309" s="20">
        <v>0</v>
      </c>
      <c r="L309" s="21">
        <v>0</v>
      </c>
      <c r="M309" s="23">
        <v>0</v>
      </c>
      <c r="N309" s="32">
        <f aca="true" t="shared" si="56" ref="N309:P310">SUM(B309,E309,H309,K309)</f>
        <v>32.224868</v>
      </c>
      <c r="O309" s="33">
        <f t="shared" si="56"/>
        <v>132775.1532581136</v>
      </c>
      <c r="P309" s="34">
        <f t="shared" si="56"/>
        <v>30529.761339999997</v>
      </c>
      <c r="Q309" s="58" t="s">
        <v>11</v>
      </c>
      <c r="R309" s="66">
        <f t="shared" si="50"/>
        <v>0</v>
      </c>
      <c r="S309" s="66">
        <f t="shared" si="51"/>
        <v>0</v>
      </c>
      <c r="T309" s="66">
        <f t="shared" si="52"/>
        <v>0</v>
      </c>
      <c r="U309">
        <v>32224.868000000002</v>
      </c>
      <c r="V309">
        <v>132775153258.11359</v>
      </c>
      <c r="W309">
        <v>30529761.34</v>
      </c>
    </row>
    <row r="310" spans="1:23" ht="30" customHeight="1">
      <c r="A310" s="76" t="s">
        <v>12</v>
      </c>
      <c r="B310" s="20">
        <v>8.5</v>
      </c>
      <c r="C310" s="21">
        <v>38751.6273364</v>
      </c>
      <c r="D310" s="23">
        <v>8896.558</v>
      </c>
      <c r="E310" s="20">
        <v>19.193388</v>
      </c>
      <c r="F310" s="21">
        <v>79821.419534588</v>
      </c>
      <c r="G310" s="23">
        <v>18325.31786</v>
      </c>
      <c r="H310" s="20">
        <v>2.99</v>
      </c>
      <c r="I310" s="21">
        <v>13385.756884632</v>
      </c>
      <c r="J310" s="23">
        <v>3073.08804</v>
      </c>
      <c r="K310" s="20">
        <v>5</v>
      </c>
      <c r="L310" s="21">
        <v>15485.239243</v>
      </c>
      <c r="M310" s="23">
        <v>3555.085</v>
      </c>
      <c r="N310" s="32">
        <f t="shared" si="56"/>
        <v>35.683388</v>
      </c>
      <c r="O310" s="25">
        <f t="shared" si="56"/>
        <v>147444.04299862</v>
      </c>
      <c r="P310" s="34">
        <f t="shared" si="56"/>
        <v>33850.0489</v>
      </c>
      <c r="Q310" s="58" t="s">
        <v>12</v>
      </c>
      <c r="R310" s="66">
        <f t="shared" si="50"/>
        <v>0</v>
      </c>
      <c r="S310" s="66">
        <f t="shared" si="51"/>
        <v>0</v>
      </c>
      <c r="T310" s="66">
        <f t="shared" si="52"/>
        <v>0</v>
      </c>
      <c r="U310">
        <v>35683.388000000006</v>
      </c>
      <c r="V310">
        <v>147444042998.62003</v>
      </c>
      <c r="W310">
        <v>33850048.9</v>
      </c>
    </row>
    <row r="311" spans="1:23" ht="30" customHeight="1">
      <c r="A311" s="76" t="s">
        <v>13</v>
      </c>
      <c r="B311" s="20">
        <v>9.872</v>
      </c>
      <c r="C311" s="21">
        <v>49900.3909086223</v>
      </c>
      <c r="D311" s="23">
        <v>11446.85533</v>
      </c>
      <c r="E311" s="20">
        <v>20.852369</v>
      </c>
      <c r="F311" s="21">
        <v>86138.8793035411</v>
      </c>
      <c r="G311" s="23">
        <v>19759.750809999998</v>
      </c>
      <c r="H311" s="20">
        <v>1.021</v>
      </c>
      <c r="I311" s="21">
        <v>4556.685040297701</v>
      </c>
      <c r="J311" s="23">
        <v>1045.27667</v>
      </c>
      <c r="K311" s="20">
        <v>3</v>
      </c>
      <c r="L311" s="21">
        <v>9293.320915230002</v>
      </c>
      <c r="M311" s="23">
        <v>2131.833</v>
      </c>
      <c r="N311" s="32">
        <f t="shared" si="53"/>
        <v>34.745369</v>
      </c>
      <c r="O311" s="25">
        <f t="shared" si="54"/>
        <v>149889.2761676911</v>
      </c>
      <c r="P311" s="34">
        <f t="shared" si="55"/>
        <v>34383.715809999994</v>
      </c>
      <c r="Q311" s="58" t="s">
        <v>13</v>
      </c>
      <c r="R311" s="66">
        <f t="shared" si="50"/>
        <v>0</v>
      </c>
      <c r="S311" s="66">
        <f t="shared" si="51"/>
        <v>0</v>
      </c>
      <c r="T311" s="66">
        <f t="shared" si="52"/>
        <v>0</v>
      </c>
      <c r="U311">
        <f>'[1]2014'!$D$100</f>
        <v>34745.369</v>
      </c>
      <c r="V311" s="80">
        <f>'[1]2014'!$F$100</f>
        <v>149889276167.69113</v>
      </c>
      <c r="W311" s="80">
        <f>'[1]2014'!$G$100</f>
        <v>34383715.81</v>
      </c>
    </row>
    <row r="312" spans="1:23" ht="30" customHeight="1">
      <c r="A312" s="48" t="s">
        <v>14</v>
      </c>
      <c r="B312" s="20">
        <v>3</v>
      </c>
      <c r="C312" s="21">
        <v>14180.95362</v>
      </c>
      <c r="D312" s="23">
        <v>3279</v>
      </c>
      <c r="E312" s="20">
        <v>23.202413</v>
      </c>
      <c r="F312" s="21">
        <v>96454.9449662108</v>
      </c>
      <c r="G312" s="23">
        <v>22302.85586</v>
      </c>
      <c r="H312" s="20">
        <v>0</v>
      </c>
      <c r="I312" s="21">
        <v>0</v>
      </c>
      <c r="J312" s="23">
        <v>0</v>
      </c>
      <c r="K312" s="20">
        <v>3</v>
      </c>
      <c r="L312" s="21">
        <v>9030.14064</v>
      </c>
      <c r="M312" s="23">
        <v>2088</v>
      </c>
      <c r="N312" s="32">
        <f t="shared" si="53"/>
        <v>29.202413</v>
      </c>
      <c r="O312" s="25">
        <f t="shared" si="54"/>
        <v>119666.03922621079</v>
      </c>
      <c r="P312" s="34">
        <f t="shared" si="55"/>
        <v>27669.85586</v>
      </c>
      <c r="Q312" s="58" t="s">
        <v>14</v>
      </c>
      <c r="R312" s="66">
        <f t="shared" si="50"/>
        <v>0</v>
      </c>
      <c r="S312" s="66">
        <f t="shared" si="51"/>
        <v>0</v>
      </c>
      <c r="T312" s="66">
        <f t="shared" si="52"/>
        <v>0</v>
      </c>
      <c r="U312">
        <f>'[1]2014'!$D$120</f>
        <v>29202.413</v>
      </c>
      <c r="V312" s="80">
        <f>'[1]2014'!$F$120</f>
        <v>119666039226.21082</v>
      </c>
      <c r="W312" s="80">
        <f>'[1]2014'!$G$120</f>
        <v>27669855.86</v>
      </c>
    </row>
    <row r="313" spans="1:23" ht="30" customHeight="1">
      <c r="A313" s="48" t="s">
        <v>15</v>
      </c>
      <c r="B313" s="20">
        <v>9.5</v>
      </c>
      <c r="C313" s="21">
        <v>44454.0938016</v>
      </c>
      <c r="D313" s="23">
        <v>10155.04</v>
      </c>
      <c r="E313" s="20">
        <v>20.463323</v>
      </c>
      <c r="F313" s="21">
        <v>85563.96154266</v>
      </c>
      <c r="G313" s="23">
        <v>19546.129</v>
      </c>
      <c r="H313" s="20">
        <v>1</v>
      </c>
      <c r="I313" s="21">
        <v>4472.313741</v>
      </c>
      <c r="J313" s="23">
        <v>1021.65</v>
      </c>
      <c r="K313" s="20">
        <v>1</v>
      </c>
      <c r="L313" s="21">
        <v>3046.76784</v>
      </c>
      <c r="M313" s="23">
        <v>696</v>
      </c>
      <c r="N313" s="32">
        <f t="shared" si="53"/>
        <v>31.963323</v>
      </c>
      <c r="O313" s="25">
        <f t="shared" si="54"/>
        <v>137537.13692525998</v>
      </c>
      <c r="P313" s="34">
        <f t="shared" si="55"/>
        <v>31418.819000000003</v>
      </c>
      <c r="Q313" s="58" t="s">
        <v>15</v>
      </c>
      <c r="R313" s="66">
        <f t="shared" si="50"/>
        <v>0</v>
      </c>
      <c r="S313" s="66">
        <f t="shared" si="51"/>
        <v>0</v>
      </c>
      <c r="T313" s="66">
        <f t="shared" si="52"/>
        <v>0</v>
      </c>
      <c r="U313">
        <f>'[1]2014'!$D$140</f>
        <v>31963.323</v>
      </c>
      <c r="V313" s="80">
        <f>'[1]2014'!$F$140</f>
        <v>137537136925.26</v>
      </c>
      <c r="W313" s="80">
        <f>'[1]2014'!$G$140</f>
        <v>31418819</v>
      </c>
    </row>
    <row r="314" spans="1:23" ht="30" customHeight="1">
      <c r="A314" s="48" t="s">
        <v>16</v>
      </c>
      <c r="B314" s="20">
        <v>16</v>
      </c>
      <c r="C314" s="21">
        <v>77001.56879515</v>
      </c>
      <c r="D314" s="23">
        <v>17332.585</v>
      </c>
      <c r="E314" s="20">
        <v>23.423761</v>
      </c>
      <c r="F314" s="21">
        <v>97436.6478547854</v>
      </c>
      <c r="G314" s="23">
        <v>21932.397060000003</v>
      </c>
      <c r="H314" s="20">
        <v>1.96305</v>
      </c>
      <c r="I314" s="21">
        <v>9149.3094793046</v>
      </c>
      <c r="J314" s="23">
        <v>2059.45394</v>
      </c>
      <c r="K314" s="20">
        <v>4</v>
      </c>
      <c r="L314" s="21">
        <v>12428.51870256</v>
      </c>
      <c r="M314" s="23">
        <v>2797.584</v>
      </c>
      <c r="N314" s="32">
        <f t="shared" si="53"/>
        <v>45.386811</v>
      </c>
      <c r="O314" s="25">
        <f t="shared" si="54"/>
        <v>196016.04483179998</v>
      </c>
      <c r="P314" s="34">
        <f t="shared" si="55"/>
        <v>44122.020000000004</v>
      </c>
      <c r="Q314" s="58" t="s">
        <v>16</v>
      </c>
      <c r="R314" s="66">
        <f t="shared" si="50"/>
        <v>0</v>
      </c>
      <c r="S314" s="66">
        <f t="shared" si="51"/>
        <v>0</v>
      </c>
      <c r="T314" s="66">
        <f t="shared" si="52"/>
        <v>0</v>
      </c>
      <c r="U314">
        <f>'[1]2014'!$D$165</f>
        <v>45386.811</v>
      </c>
      <c r="V314" s="80">
        <f>'[1]2014'!$F$165</f>
        <v>196016044831.8</v>
      </c>
      <c r="W314" s="80">
        <f>'[1]2014'!$G$165</f>
        <v>44122020</v>
      </c>
    </row>
    <row r="315" spans="1:23" ht="30" customHeight="1">
      <c r="A315" s="48" t="s">
        <v>17</v>
      </c>
      <c r="B315" s="20">
        <v>5.789</v>
      </c>
      <c r="C315" s="21">
        <v>27516.214249738197</v>
      </c>
      <c r="D315" s="23">
        <v>6081.3882699999995</v>
      </c>
      <c r="E315" s="20">
        <v>16.59292</v>
      </c>
      <c r="F315" s="21">
        <v>69190.7160786534</v>
      </c>
      <c r="G315" s="23">
        <v>15291.914990000001</v>
      </c>
      <c r="H315" s="20">
        <v>0</v>
      </c>
      <c r="I315" s="21">
        <v>0</v>
      </c>
      <c r="J315" s="23">
        <v>0</v>
      </c>
      <c r="K315" s="20">
        <v>8</v>
      </c>
      <c r="L315" s="21">
        <v>24243.12828</v>
      </c>
      <c r="M315" s="23">
        <v>5358</v>
      </c>
      <c r="N315" s="32">
        <f t="shared" si="53"/>
        <v>30.38192</v>
      </c>
      <c r="O315" s="25">
        <f t="shared" si="54"/>
        <v>120950.0586083916</v>
      </c>
      <c r="P315" s="34">
        <f t="shared" si="55"/>
        <v>26731.30326</v>
      </c>
      <c r="Q315" s="58" t="s">
        <v>17</v>
      </c>
      <c r="R315" s="66">
        <f t="shared" si="50"/>
        <v>0</v>
      </c>
      <c r="S315" s="66">
        <f t="shared" si="51"/>
        <v>0</v>
      </c>
      <c r="T315" s="66">
        <f t="shared" si="52"/>
        <v>0</v>
      </c>
      <c r="U315">
        <f>'[1]2014'!$D$184</f>
        <v>30381.92</v>
      </c>
      <c r="V315" s="80">
        <f>'[1]2014'!$F$184</f>
        <v>120950058608.39159</v>
      </c>
      <c r="W315" s="80">
        <f>'[1]2014'!$G$184</f>
        <v>26731303.26</v>
      </c>
    </row>
    <row r="316" spans="1:23" ht="30" customHeight="1">
      <c r="A316" s="48" t="s">
        <v>18</v>
      </c>
      <c r="B316" s="20">
        <v>4.78</v>
      </c>
      <c r="C316" s="21">
        <v>22680.201864657403</v>
      </c>
      <c r="D316" s="23">
        <v>4886.77391</v>
      </c>
      <c r="E316" s="20">
        <v>7.6453560000000005</v>
      </c>
      <c r="F316" s="21">
        <v>31390.467996487598</v>
      </c>
      <c r="G316" s="23">
        <v>6763.52534</v>
      </c>
      <c r="H316" s="20">
        <v>0</v>
      </c>
      <c r="I316" s="21">
        <v>0</v>
      </c>
      <c r="J316" s="23">
        <v>0</v>
      </c>
      <c r="K316" s="20">
        <v>3</v>
      </c>
      <c r="L316" s="21">
        <v>8998.010175</v>
      </c>
      <c r="M316" s="23">
        <v>1938.75</v>
      </c>
      <c r="N316" s="32">
        <f t="shared" si="53"/>
        <v>15.425356</v>
      </c>
      <c r="O316" s="25">
        <f t="shared" si="54"/>
        <v>63068.680036145</v>
      </c>
      <c r="P316" s="34">
        <f t="shared" si="55"/>
        <v>13589.04925</v>
      </c>
      <c r="Q316" s="58" t="s">
        <v>18</v>
      </c>
      <c r="R316" s="66">
        <f t="shared" si="50"/>
        <v>0</v>
      </c>
      <c r="S316" s="66">
        <f t="shared" si="51"/>
        <v>0</v>
      </c>
      <c r="T316" s="66">
        <f t="shared" si="52"/>
        <v>0</v>
      </c>
      <c r="U316">
        <f>'[1]2014'!$D$198</f>
        <v>15425.356</v>
      </c>
      <c r="V316" s="80">
        <f>'[1]2014'!$F$198</f>
        <v>63068680036.145004</v>
      </c>
      <c r="W316" s="80">
        <f>'[1]2014'!$G$198</f>
        <v>13589049.25</v>
      </c>
    </row>
    <row r="317" spans="1:23" ht="30" customHeight="1">
      <c r="A317" s="48" t="s">
        <v>19</v>
      </c>
      <c r="B317" s="20">
        <v>6.776</v>
      </c>
      <c r="C317" s="21">
        <v>29421.522844967698</v>
      </c>
      <c r="D317" s="23">
        <v>6204.20583</v>
      </c>
      <c r="E317" s="20">
        <v>17.405044999999998</v>
      </c>
      <c r="F317" s="21">
        <v>71625.224948634</v>
      </c>
      <c r="G317" s="23">
        <v>15103.8286</v>
      </c>
      <c r="H317" s="20">
        <v>1.722</v>
      </c>
      <c r="I317" s="21">
        <v>8026.393874187599</v>
      </c>
      <c r="J317" s="23">
        <v>1692.55004</v>
      </c>
      <c r="K317" s="20">
        <v>4.5</v>
      </c>
      <c r="L317" s="21">
        <v>13204.035281249999</v>
      </c>
      <c r="M317" s="23">
        <v>2784.375</v>
      </c>
      <c r="N317" s="32">
        <f t="shared" si="53"/>
        <v>30.403045</v>
      </c>
      <c r="O317" s="25">
        <f t="shared" si="54"/>
        <v>122277.1769490393</v>
      </c>
      <c r="P317" s="34">
        <f t="shared" si="55"/>
        <v>25784.95947</v>
      </c>
      <c r="Q317" s="58" t="s">
        <v>19</v>
      </c>
      <c r="R317" s="66">
        <f t="shared" si="50"/>
        <v>0</v>
      </c>
      <c r="S317" s="66">
        <f t="shared" si="51"/>
        <v>0</v>
      </c>
      <c r="T317" s="66">
        <f t="shared" si="52"/>
        <v>0</v>
      </c>
      <c r="U317">
        <f>'[1]2014'!$D$220</f>
        <v>30403.045</v>
      </c>
      <c r="V317" s="80">
        <f>'[1]2014'!$F$220</f>
        <v>122277176949.0393</v>
      </c>
      <c r="W317" s="80">
        <f>'[1]2014'!$G$220</f>
        <v>25784959.47</v>
      </c>
    </row>
    <row r="318" spans="1:23" ht="30" customHeight="1">
      <c r="A318" s="48" t="s">
        <v>20</v>
      </c>
      <c r="B318" s="20">
        <f>'[1]2013'!$D$307/1000</f>
        <v>4.397</v>
      </c>
      <c r="C318" s="21">
        <f>'[1]2013'!$F$307/1000000</f>
        <v>19189.3844417436</v>
      </c>
      <c r="D318" s="23">
        <f>'[1]2013'!$G$307/1000</f>
        <v>4409.77131</v>
      </c>
      <c r="E318" s="20">
        <f>'[1]2013'!$D$308/1000</f>
        <v>18.589208</v>
      </c>
      <c r="F318" s="21">
        <f>'[1]2013'!$F$308/1000000</f>
        <v>78688.996645776</v>
      </c>
      <c r="G318" s="23">
        <f>'[1]2013'!$G$308/1000</f>
        <v>18082.9396</v>
      </c>
      <c r="H318" s="20">
        <f>'[1]2013'!$D$306/1000</f>
        <v>1.4077039999999998</v>
      </c>
      <c r="I318" s="21">
        <f>'[1]2013'!$F$306/1000000</f>
        <v>6404.909729712</v>
      </c>
      <c r="J318" s="23">
        <f>'[1]2013'!$G$306/1000</f>
        <v>1471.8652</v>
      </c>
      <c r="K318" s="20">
        <v>0</v>
      </c>
      <c r="L318" s="21">
        <v>0</v>
      </c>
      <c r="M318" s="23">
        <v>0</v>
      </c>
      <c r="N318" s="32">
        <f t="shared" si="53"/>
        <v>24.393911999999997</v>
      </c>
      <c r="O318" s="25">
        <f t="shared" si="54"/>
        <v>104283.29081723161</v>
      </c>
      <c r="P318" s="34">
        <f t="shared" si="55"/>
        <v>23964.57611</v>
      </c>
      <c r="Q318" s="58" t="s">
        <v>20</v>
      </c>
      <c r="R318" s="66">
        <f t="shared" si="50"/>
        <v>0</v>
      </c>
      <c r="S318" s="66">
        <f t="shared" si="51"/>
        <v>0</v>
      </c>
      <c r="T318" s="66">
        <f t="shared" si="52"/>
        <v>0</v>
      </c>
      <c r="U318">
        <f>'[1]2013'!$D$217</f>
        <v>24393.912000000004</v>
      </c>
      <c r="V318" s="80">
        <f>'[1]2013'!$F$217</f>
        <v>104283290817.23161</v>
      </c>
      <c r="W318" s="80">
        <f>'[1]2013'!$G$217</f>
        <v>23964576.11</v>
      </c>
    </row>
    <row r="319" spans="1:23" ht="30" customHeight="1" thickBot="1">
      <c r="A319" s="62" t="s">
        <v>21</v>
      </c>
      <c r="B319" s="63">
        <f>'[1]2013'!$D$313/1000</f>
        <v>6.5</v>
      </c>
      <c r="C319" s="27">
        <f>'[1]2013'!$F$313/1000000</f>
        <v>28568.7042417</v>
      </c>
      <c r="D319" s="64">
        <f>'[1]2013'!$G$313/1000</f>
        <v>6556.41</v>
      </c>
      <c r="E319" s="63">
        <f>'[1]2013'!$D$314/1000</f>
        <v>18.447561</v>
      </c>
      <c r="F319" s="27">
        <f>'[1]2013'!$F$314/1000000</f>
        <v>79472.22826249</v>
      </c>
      <c r="G319" s="64">
        <f>'[1]2013'!$G$314/1000</f>
        <v>18238.577</v>
      </c>
      <c r="H319" s="63">
        <f>'[1]2013'!$D$312/1000</f>
        <v>1</v>
      </c>
      <c r="I319" s="27">
        <f>'[1]2013'!$F$312/1000000</f>
        <v>4554.9331558</v>
      </c>
      <c r="J319" s="64">
        <f>'[1]2013'!$G$312/1000</f>
        <v>1045.34</v>
      </c>
      <c r="K319" s="63">
        <f>'[1]2013'!$D$315/1000</f>
        <v>4</v>
      </c>
      <c r="L319" s="27">
        <f>'[1]2013'!$F$315/1000000</f>
        <v>11807.564188355</v>
      </c>
      <c r="M319" s="64">
        <f>'[1]2013'!$G$315/1000</f>
        <v>2709.7915</v>
      </c>
      <c r="N319" s="29">
        <f t="shared" si="53"/>
        <v>29.947561</v>
      </c>
      <c r="O319" s="30">
        <f t="shared" si="54"/>
        <v>124403.429848345</v>
      </c>
      <c r="P319" s="31">
        <f t="shared" si="55"/>
        <v>28550.1185</v>
      </c>
      <c r="Q319" s="77" t="s">
        <v>21</v>
      </c>
      <c r="R319" s="66">
        <f t="shared" si="50"/>
        <v>0</v>
      </c>
      <c r="S319" s="66">
        <f t="shared" si="51"/>
        <v>0</v>
      </c>
      <c r="T319" s="66">
        <f t="shared" si="52"/>
        <v>0</v>
      </c>
      <c r="U319">
        <f>'[1]2013'!$D$240</f>
        <v>29947.561</v>
      </c>
      <c r="V319" s="80">
        <f>'[1]2013'!$F$240</f>
        <v>124403429848.345</v>
      </c>
      <c r="W319" s="80">
        <f>'[1]2013'!$G$240</f>
        <v>28550118.5</v>
      </c>
    </row>
    <row r="320" spans="1:17" ht="30" customHeight="1">
      <c r="A320" s="49"/>
      <c r="B320" s="82"/>
      <c r="C320" s="84"/>
      <c r="D320" s="83"/>
      <c r="E320" s="82"/>
      <c r="F320" s="84"/>
      <c r="G320" s="83"/>
      <c r="H320" s="82"/>
      <c r="I320" s="84"/>
      <c r="J320" s="83"/>
      <c r="K320" s="82"/>
      <c r="L320" s="84"/>
      <c r="M320" s="83"/>
      <c r="N320" s="86"/>
      <c r="O320" s="89"/>
      <c r="P320" s="74"/>
      <c r="Q320" s="88"/>
    </row>
    <row r="321" spans="1:20" ht="22.5" customHeight="1">
      <c r="A321" s="75">
        <v>2015</v>
      </c>
      <c r="B321" s="20"/>
      <c r="C321" s="21"/>
      <c r="D321" s="23"/>
      <c r="E321" s="20"/>
      <c r="F321" s="21"/>
      <c r="G321" s="23"/>
      <c r="H321" s="20"/>
      <c r="I321" s="21"/>
      <c r="J321" s="23"/>
      <c r="K321" s="20"/>
      <c r="L321" s="21"/>
      <c r="M321" s="23"/>
      <c r="N321" s="87"/>
      <c r="O321" s="33"/>
      <c r="P321" s="34"/>
      <c r="Q321" s="35">
        <v>2015</v>
      </c>
      <c r="R321" s="66">
        <f aca="true" t="shared" si="57" ref="R321:R333">(U321/1000)-N321</f>
        <v>0</v>
      </c>
      <c r="S321" s="66">
        <f aca="true" t="shared" si="58" ref="S321:S333">(V321/1000000)-O321</f>
        <v>0</v>
      </c>
      <c r="T321" s="66">
        <f aca="true" t="shared" si="59" ref="T321:T333">(W321/1000)-P321</f>
        <v>0</v>
      </c>
    </row>
    <row r="322" spans="1:23" ht="30" customHeight="1">
      <c r="A322" s="76" t="s">
        <v>10</v>
      </c>
      <c r="B322" s="20">
        <v>7.007562</v>
      </c>
      <c r="C322" s="21">
        <v>21841.866676611502</v>
      </c>
      <c r="D322" s="23">
        <v>4429.635189999999</v>
      </c>
      <c r="E322" s="20">
        <v>11.962050999999999</v>
      </c>
      <c r="F322" s="21">
        <v>36543.9165460305</v>
      </c>
      <c r="G322" s="23">
        <v>7411.28133</v>
      </c>
      <c r="H322" s="20">
        <v>0.990189</v>
      </c>
      <c r="I322" s="21">
        <v>2836.6998594720003</v>
      </c>
      <c r="J322" s="23">
        <v>575.2963199999999</v>
      </c>
      <c r="K322" s="20">
        <v>7</v>
      </c>
      <c r="L322" s="21">
        <v>14939.245252925</v>
      </c>
      <c r="M322" s="23">
        <v>3029.7505</v>
      </c>
      <c r="N322" s="87">
        <f aca="true" t="shared" si="60" ref="N322:N333">SUM(B322,E322,H322,K322)</f>
        <v>26.959802</v>
      </c>
      <c r="O322" s="85">
        <f aca="true" t="shared" si="61" ref="O322:O333">SUM(C322,F322,I322,L322)</f>
        <v>76161.72833503899</v>
      </c>
      <c r="P322" s="34">
        <f aca="true" t="shared" si="62" ref="P322:P333">SUM(D322,G322,J322,M322)</f>
        <v>15445.963339999998</v>
      </c>
      <c r="Q322" s="37" t="s">
        <v>10</v>
      </c>
      <c r="R322" s="66">
        <f t="shared" si="57"/>
        <v>0</v>
      </c>
      <c r="S322" s="66">
        <f t="shared" si="58"/>
        <v>0</v>
      </c>
      <c r="T322" s="66">
        <f t="shared" si="59"/>
        <v>0</v>
      </c>
      <c r="U322">
        <f>'[1]2015'!$D$21</f>
        <v>26959.801999999996</v>
      </c>
      <c r="V322" s="80">
        <f>'[2]2015'!$F$21</f>
        <v>76161728335.039</v>
      </c>
      <c r="W322" s="80">
        <f>'[1]2015'!$G$21</f>
        <v>15445963.34</v>
      </c>
    </row>
    <row r="323" spans="1:23" ht="30" customHeight="1">
      <c r="A323" s="76" t="s">
        <v>11</v>
      </c>
      <c r="B323" s="20">
        <v>12.004517</v>
      </c>
      <c r="C323" s="21">
        <v>36801.1278675612</v>
      </c>
      <c r="D323" s="23">
        <v>7499.75094</v>
      </c>
      <c r="E323" s="20">
        <v>11.02218</v>
      </c>
      <c r="F323" s="21">
        <v>32906.9217965202</v>
      </c>
      <c r="G323" s="23">
        <v>6706.14549</v>
      </c>
      <c r="H323" s="20">
        <v>1.246</v>
      </c>
      <c r="I323" s="21">
        <v>4103.6505021018</v>
      </c>
      <c r="J323" s="23">
        <v>836.28841</v>
      </c>
      <c r="K323" s="20">
        <v>0</v>
      </c>
      <c r="L323" s="21">
        <v>0</v>
      </c>
      <c r="M323" s="23">
        <v>0</v>
      </c>
      <c r="N323" s="32">
        <f t="shared" si="60"/>
        <v>24.272696999999997</v>
      </c>
      <c r="O323" s="33">
        <f t="shared" si="61"/>
        <v>73811.70016618319</v>
      </c>
      <c r="P323" s="34">
        <f t="shared" si="62"/>
        <v>15042.18484</v>
      </c>
      <c r="Q323" s="37" t="s">
        <v>11</v>
      </c>
      <c r="R323" s="66">
        <f t="shared" si="57"/>
        <v>0</v>
      </c>
      <c r="S323" s="66">
        <f t="shared" si="58"/>
        <v>0</v>
      </c>
      <c r="T323" s="66">
        <f t="shared" si="59"/>
        <v>0</v>
      </c>
      <c r="U323">
        <f>'[1]2015'!$D$41</f>
        <v>24272.697</v>
      </c>
      <c r="V323">
        <f>'[1]2015'!$F$41</f>
        <v>73811700166.1832</v>
      </c>
      <c r="W323">
        <f>'[1]2015'!$G$41</f>
        <v>15042184.84</v>
      </c>
    </row>
    <row r="324" spans="1:23" ht="30" customHeight="1">
      <c r="A324" s="76" t="s">
        <v>12</v>
      </c>
      <c r="B324" s="20">
        <v>8</v>
      </c>
      <c r="C324" s="21">
        <v>26610.264225</v>
      </c>
      <c r="D324" s="23">
        <v>5453.75</v>
      </c>
      <c r="E324" s="20">
        <v>13.383711000000002</v>
      </c>
      <c r="F324" s="21">
        <v>40146.15605994</v>
      </c>
      <c r="G324" s="23">
        <v>8227.919</v>
      </c>
      <c r="H324" s="20">
        <v>0</v>
      </c>
      <c r="I324" s="21">
        <v>0</v>
      </c>
      <c r="J324" s="23">
        <v>0</v>
      </c>
      <c r="K324" s="20">
        <v>3</v>
      </c>
      <c r="L324" s="21">
        <v>5481.85348926</v>
      </c>
      <c r="M324" s="23">
        <v>1123.501</v>
      </c>
      <c r="N324" s="32">
        <f t="shared" si="60"/>
        <v>24.383711</v>
      </c>
      <c r="O324" s="25">
        <f t="shared" si="61"/>
        <v>72238.2737742</v>
      </c>
      <c r="P324" s="34">
        <f t="shared" si="62"/>
        <v>14805.17</v>
      </c>
      <c r="Q324" s="37" t="s">
        <v>12</v>
      </c>
      <c r="R324" s="66">
        <f t="shared" si="57"/>
        <v>0</v>
      </c>
      <c r="S324" s="66">
        <f t="shared" si="58"/>
        <v>0</v>
      </c>
      <c r="T324" s="66">
        <f t="shared" si="59"/>
        <v>0</v>
      </c>
      <c r="U324">
        <f>'[1]2015'!$D$60</f>
        <v>24383.711000000003</v>
      </c>
      <c r="V324">
        <f>'[1]2015'!$F$60</f>
        <v>72238273774.2</v>
      </c>
      <c r="W324">
        <f>'[1]2015'!$G$60</f>
        <v>14805170</v>
      </c>
    </row>
    <row r="325" spans="1:23" ht="30" customHeight="1">
      <c r="A325" s="76" t="s">
        <v>13</v>
      </c>
      <c r="B325" s="20">
        <v>6.359</v>
      </c>
      <c r="C325" s="21">
        <v>20848.9721617982</v>
      </c>
      <c r="D325" s="23">
        <v>4293.640189999999</v>
      </c>
      <c r="E325" s="20">
        <v>13.284142</v>
      </c>
      <c r="F325" s="21">
        <v>37709.57993438459</v>
      </c>
      <c r="G325" s="23">
        <v>7765.916070000001</v>
      </c>
      <c r="H325" s="20">
        <v>1.481</v>
      </c>
      <c r="I325" s="21">
        <v>4661.540982194199</v>
      </c>
      <c r="J325" s="23">
        <v>959.99839</v>
      </c>
      <c r="K325" s="20">
        <v>2</v>
      </c>
      <c r="L325" s="21">
        <v>3689.58674052</v>
      </c>
      <c r="M325" s="23">
        <v>759.834</v>
      </c>
      <c r="N325" s="32">
        <f t="shared" si="60"/>
        <v>23.124142</v>
      </c>
      <c r="O325" s="25">
        <f t="shared" si="61"/>
        <v>66909.67981889698</v>
      </c>
      <c r="P325" s="34">
        <f t="shared" si="62"/>
        <v>13779.388650000003</v>
      </c>
      <c r="Q325" s="37" t="s">
        <v>13</v>
      </c>
      <c r="R325" s="66">
        <f t="shared" si="57"/>
        <v>0</v>
      </c>
      <c r="S325" s="66">
        <f t="shared" si="58"/>
        <v>0</v>
      </c>
      <c r="T325" s="66">
        <f t="shared" si="59"/>
        <v>0</v>
      </c>
      <c r="U325">
        <f>'[2]2015'!$D$79</f>
        <v>23124.142</v>
      </c>
      <c r="V325" s="80">
        <f>'[2]2015'!$F$79</f>
        <v>66909679818.896996</v>
      </c>
      <c r="W325" s="80">
        <f>'[2]2015'!$G$79</f>
        <v>13779388.65</v>
      </c>
    </row>
    <row r="326" spans="1:23" ht="30" customHeight="1">
      <c r="A326" s="48" t="s">
        <v>14</v>
      </c>
      <c r="B326" s="20">
        <v>20.074</v>
      </c>
      <c r="C326" s="21">
        <v>71944.14821513719</v>
      </c>
      <c r="D326" s="23">
        <v>14847.89692</v>
      </c>
      <c r="E326" s="20">
        <v>13.062016</v>
      </c>
      <c r="F326" s="21">
        <v>42733.6994178047</v>
      </c>
      <c r="G326" s="23">
        <v>8819.41867</v>
      </c>
      <c r="H326" s="20">
        <v>1.029</v>
      </c>
      <c r="I326" s="21">
        <v>3493.093378657</v>
      </c>
      <c r="J326" s="23">
        <v>720.9077000000001</v>
      </c>
      <c r="K326" s="20">
        <v>5.05</v>
      </c>
      <c r="L326" s="21">
        <v>9922.30946275</v>
      </c>
      <c r="M326" s="23">
        <v>2047.775</v>
      </c>
      <c r="N326" s="32">
        <f t="shared" si="60"/>
        <v>39.21501599999999</v>
      </c>
      <c r="O326" s="25">
        <f t="shared" si="61"/>
        <v>128093.25047434888</v>
      </c>
      <c r="P326" s="34">
        <f t="shared" si="62"/>
        <v>26435.99829</v>
      </c>
      <c r="Q326" s="37" t="s">
        <v>14</v>
      </c>
      <c r="R326" s="66">
        <f t="shared" si="57"/>
        <v>0</v>
      </c>
      <c r="S326" s="66">
        <f t="shared" si="58"/>
        <v>0</v>
      </c>
      <c r="T326" s="66">
        <f t="shared" si="59"/>
        <v>0</v>
      </c>
      <c r="U326" s="67">
        <f>'[2]2015'!$D$108</f>
        <v>39215.016</v>
      </c>
      <c r="V326" s="67">
        <f>'[2]2015'!$F$108</f>
        <v>128093250474.34892</v>
      </c>
      <c r="W326" s="67">
        <f>'[2]2015'!$G$108</f>
        <v>26435998.290000003</v>
      </c>
    </row>
    <row r="327" spans="1:23" ht="30" customHeight="1">
      <c r="A327" s="48" t="s">
        <v>15</v>
      </c>
      <c r="B327" s="20">
        <v>16.507</v>
      </c>
      <c r="C327" s="21">
        <v>58249.3674307215</v>
      </c>
      <c r="D327" s="23">
        <v>11924.152850000002</v>
      </c>
      <c r="E327" s="20">
        <v>14.157007</v>
      </c>
      <c r="F327" s="21">
        <v>44869.82337781349</v>
      </c>
      <c r="G327" s="23">
        <v>9185.24365</v>
      </c>
      <c r="H327" s="20">
        <v>0</v>
      </c>
      <c r="I327" s="21">
        <v>0</v>
      </c>
      <c r="J327" s="23">
        <v>0</v>
      </c>
      <c r="K327" s="20">
        <v>6</v>
      </c>
      <c r="L327" s="21">
        <v>11793.5871075</v>
      </c>
      <c r="M327" s="23">
        <v>2414.25</v>
      </c>
      <c r="N327" s="32">
        <f t="shared" si="60"/>
        <v>36.664007</v>
      </c>
      <c r="O327" s="25">
        <f t="shared" si="61"/>
        <v>114912.77791603499</v>
      </c>
      <c r="P327" s="34">
        <f t="shared" si="62"/>
        <v>23523.646500000003</v>
      </c>
      <c r="Q327" s="37" t="s">
        <v>15</v>
      </c>
      <c r="R327" s="66">
        <f t="shared" si="57"/>
        <v>0</v>
      </c>
      <c r="S327" s="66">
        <f t="shared" si="58"/>
        <v>0</v>
      </c>
      <c r="T327" s="66">
        <f t="shared" si="59"/>
        <v>0</v>
      </c>
      <c r="U327" s="67">
        <f>'[2]2015'!$D$128</f>
        <v>36664.007</v>
      </c>
      <c r="V327" s="67">
        <f>'[2]2015'!$F$128</f>
        <v>114912777916.03499</v>
      </c>
      <c r="W327" s="67">
        <f>'[2]2015'!$G$128</f>
        <v>23523646.5</v>
      </c>
    </row>
    <row r="328" spans="1:23" ht="30" customHeight="1">
      <c r="A328" s="48" t="s">
        <v>16</v>
      </c>
      <c r="B328" s="20">
        <v>11.551020000000001</v>
      </c>
      <c r="C328" s="21">
        <v>35236.2834381162</v>
      </c>
      <c r="D328" s="23">
        <v>7191.97358</v>
      </c>
      <c r="E328" s="20">
        <v>6.64</v>
      </c>
      <c r="F328" s="21">
        <v>24925.6922873148</v>
      </c>
      <c r="G328" s="23">
        <v>5087.509319999999</v>
      </c>
      <c r="H328" s="20">
        <v>0</v>
      </c>
      <c r="I328" s="21">
        <v>0</v>
      </c>
      <c r="J328" s="23">
        <v>0</v>
      </c>
      <c r="K328" s="20">
        <v>0</v>
      </c>
      <c r="L328" s="21">
        <v>0</v>
      </c>
      <c r="M328" s="23">
        <v>0</v>
      </c>
      <c r="N328" s="32">
        <f t="shared" si="60"/>
        <v>18.19102</v>
      </c>
      <c r="O328" s="25">
        <f t="shared" si="61"/>
        <v>60161.975725431</v>
      </c>
      <c r="P328" s="34">
        <f t="shared" si="62"/>
        <v>12279.482899999999</v>
      </c>
      <c r="Q328" s="37" t="s">
        <v>16</v>
      </c>
      <c r="R328" s="66">
        <f t="shared" si="57"/>
        <v>0</v>
      </c>
      <c r="S328" s="66">
        <f t="shared" si="58"/>
        <v>0</v>
      </c>
      <c r="T328" s="66">
        <f t="shared" si="59"/>
        <v>0</v>
      </c>
      <c r="U328">
        <f>'[1]2015'!$D$139</f>
        <v>18191.02</v>
      </c>
      <c r="V328" s="80">
        <f>'[1]2015'!$F$139</f>
        <v>60161975725.431</v>
      </c>
      <c r="W328" s="80">
        <f>'[1]2015'!$G$139</f>
        <v>12279482.9</v>
      </c>
    </row>
    <row r="329" spans="1:23" ht="30" customHeight="1">
      <c r="A329" s="48" t="s">
        <v>17</v>
      </c>
      <c r="B329" s="20">
        <v>12.24751</v>
      </c>
      <c r="C329" s="21">
        <v>32053.106527773605</v>
      </c>
      <c r="D329" s="23">
        <v>6407.020560000001</v>
      </c>
      <c r="E329" s="20">
        <v>9.569</v>
      </c>
      <c r="F329" s="21">
        <v>34053.7476065243</v>
      </c>
      <c r="G329" s="23">
        <v>6806.924029999999</v>
      </c>
      <c r="H329" s="20">
        <v>0.998</v>
      </c>
      <c r="I329" s="21">
        <v>2727.0682014849003</v>
      </c>
      <c r="J329" s="23">
        <v>545.10729</v>
      </c>
      <c r="K329" s="20">
        <v>6</v>
      </c>
      <c r="L329" s="21">
        <v>11074.975640310002</v>
      </c>
      <c r="M329" s="23">
        <v>2213.751</v>
      </c>
      <c r="N329" s="32">
        <f t="shared" si="60"/>
        <v>28.814510000000002</v>
      </c>
      <c r="O329" s="25">
        <f t="shared" si="61"/>
        <v>79908.8979760928</v>
      </c>
      <c r="P329" s="34">
        <f t="shared" si="62"/>
        <v>15972.80288</v>
      </c>
      <c r="Q329" s="37" t="s">
        <v>17</v>
      </c>
      <c r="R329" s="66">
        <f t="shared" si="57"/>
        <v>0</v>
      </c>
      <c r="S329" s="66">
        <f t="shared" si="58"/>
        <v>0</v>
      </c>
      <c r="T329" s="66">
        <f t="shared" si="59"/>
        <v>0</v>
      </c>
      <c r="U329">
        <f>'[1]2015'!$D$157</f>
        <v>28814.510000000002</v>
      </c>
      <c r="V329" s="80">
        <f>'[1]2015'!$F$157</f>
        <v>79908897976.0928</v>
      </c>
      <c r="W329" s="80">
        <f>'[1]2015'!$G$157</f>
        <v>15972802.880000003</v>
      </c>
    </row>
    <row r="330" spans="1:23" ht="30" customHeight="1">
      <c r="A330" s="48" t="s">
        <v>18</v>
      </c>
      <c r="B330" s="20">
        <v>6.477113</v>
      </c>
      <c r="C330" s="21">
        <v>17744.051187708</v>
      </c>
      <c r="D330" s="23">
        <v>3422.8956000000003</v>
      </c>
      <c r="E330" s="20">
        <v>7.499</v>
      </c>
      <c r="F330" s="21">
        <v>22772.608541426598</v>
      </c>
      <c r="G330" s="23">
        <v>4392.9236200000005</v>
      </c>
      <c r="H330" s="20">
        <v>0</v>
      </c>
      <c r="I330" s="21">
        <v>0</v>
      </c>
      <c r="J330" s="23">
        <v>0</v>
      </c>
      <c r="K330" s="20">
        <v>3</v>
      </c>
      <c r="L330" s="21">
        <v>4683.680755</v>
      </c>
      <c r="M330" s="23">
        <v>903.5</v>
      </c>
      <c r="N330" s="32">
        <f t="shared" si="60"/>
        <v>16.976112999999998</v>
      </c>
      <c r="O330" s="25">
        <f t="shared" si="61"/>
        <v>45200.3404841346</v>
      </c>
      <c r="P330" s="34">
        <f t="shared" si="62"/>
        <v>8719.319220000001</v>
      </c>
      <c r="Q330" s="37" t="s">
        <v>18</v>
      </c>
      <c r="R330" s="66">
        <f t="shared" si="57"/>
        <v>0</v>
      </c>
      <c r="S330" s="66">
        <f t="shared" si="58"/>
        <v>0</v>
      </c>
      <c r="T330" s="66">
        <f t="shared" si="59"/>
        <v>0</v>
      </c>
      <c r="U330">
        <f>'[1]2015'!$D$169</f>
        <v>16976.113</v>
      </c>
      <c r="V330" s="80">
        <f>'[1]2015'!$F$169</f>
        <v>45200340484.1346</v>
      </c>
      <c r="W330" s="80">
        <f>'[1]2015'!$G$169</f>
        <v>8719319.22</v>
      </c>
    </row>
    <row r="331" spans="1:23" ht="30" customHeight="1">
      <c r="A331" s="48" t="s">
        <v>19</v>
      </c>
      <c r="B331" s="20">
        <v>13.390775</v>
      </c>
      <c r="C331" s="21">
        <v>36994.771285979004</v>
      </c>
      <c r="D331" s="23">
        <v>6879.80423</v>
      </c>
      <c r="E331" s="20">
        <v>2.124</v>
      </c>
      <c r="F331" s="21">
        <v>6509.824821741</v>
      </c>
      <c r="G331" s="23">
        <v>1210.6121699999999</v>
      </c>
      <c r="H331" s="20">
        <v>0</v>
      </c>
      <c r="I331" s="21">
        <v>0</v>
      </c>
      <c r="J331" s="23">
        <v>0</v>
      </c>
      <c r="K331" s="20">
        <v>5</v>
      </c>
      <c r="L331" s="21">
        <v>7717.769825</v>
      </c>
      <c r="M331" s="23">
        <v>1435.25</v>
      </c>
      <c r="N331" s="32">
        <f t="shared" si="60"/>
        <v>20.514775</v>
      </c>
      <c r="O331" s="25">
        <f t="shared" si="61"/>
        <v>51222.36593272001</v>
      </c>
      <c r="P331" s="34">
        <f t="shared" si="62"/>
        <v>9525.6664</v>
      </c>
      <c r="Q331" s="37" t="s">
        <v>19</v>
      </c>
      <c r="R331" s="66">
        <f t="shared" si="57"/>
        <v>0</v>
      </c>
      <c r="S331" s="66">
        <f t="shared" si="58"/>
        <v>0</v>
      </c>
      <c r="T331" s="66">
        <f t="shared" si="59"/>
        <v>0</v>
      </c>
      <c r="U331">
        <f>'[1]2015'!$D$182</f>
        <v>20514.775</v>
      </c>
      <c r="V331" s="80">
        <f>'[1]2015'!$F$182</f>
        <v>51222365932.72</v>
      </c>
      <c r="W331" s="80">
        <f>'[1]2015'!$G$182</f>
        <v>9525666.399999999</v>
      </c>
    </row>
    <row r="332" spans="1:23" ht="30" customHeight="1">
      <c r="A332" s="48" t="s">
        <v>20</v>
      </c>
      <c r="B332" s="20">
        <v>12.255482</v>
      </c>
      <c r="C332" s="21">
        <v>33791.42132617361</v>
      </c>
      <c r="D332" s="23">
        <v>6160.82024</v>
      </c>
      <c r="E332" s="20">
        <v>15.203</v>
      </c>
      <c r="F332" s="21">
        <v>45232.7401716164</v>
      </c>
      <c r="G332" s="23">
        <v>8246.79076</v>
      </c>
      <c r="H332" s="20">
        <v>1.01</v>
      </c>
      <c r="I332" s="21">
        <v>2920.951293539</v>
      </c>
      <c r="J332" s="23">
        <v>532.5450999999999</v>
      </c>
      <c r="K332" s="20">
        <v>9</v>
      </c>
      <c r="L332" s="21">
        <v>14459.55771717</v>
      </c>
      <c r="M332" s="23">
        <v>2636.253</v>
      </c>
      <c r="N332" s="32">
        <f t="shared" si="60"/>
        <v>37.468482</v>
      </c>
      <c r="O332" s="25">
        <f t="shared" si="61"/>
        <v>96404.67050849901</v>
      </c>
      <c r="P332" s="34">
        <f t="shared" si="62"/>
        <v>17576.4091</v>
      </c>
      <c r="Q332" s="37" t="s">
        <v>20</v>
      </c>
      <c r="R332" s="66">
        <f t="shared" si="57"/>
        <v>0</v>
      </c>
      <c r="S332" s="66">
        <f t="shared" si="58"/>
        <v>0</v>
      </c>
      <c r="T332" s="66">
        <f t="shared" si="59"/>
        <v>0</v>
      </c>
      <c r="U332">
        <f>'[1]2015'!$D$196</f>
        <v>37468.482</v>
      </c>
      <c r="V332" s="80">
        <f>'[1]2015'!$F$196</f>
        <v>96404670508.499</v>
      </c>
      <c r="W332" s="80">
        <f>'[1]2015'!$G$196</f>
        <v>17576409.1</v>
      </c>
    </row>
    <row r="333" spans="1:23" ht="30" customHeight="1" thickBot="1">
      <c r="A333" s="62" t="s">
        <v>21</v>
      </c>
      <c r="B333" s="63">
        <v>1.889</v>
      </c>
      <c r="C333" s="27">
        <v>5732.2919796174</v>
      </c>
      <c r="D333" s="64">
        <v>1022.0339399999999</v>
      </c>
      <c r="E333" s="63">
        <v>8.610292000000001</v>
      </c>
      <c r="F333" s="27">
        <v>21368.1129950835</v>
      </c>
      <c r="G333" s="64">
        <v>3809.80885</v>
      </c>
      <c r="H333" s="63">
        <v>0.997</v>
      </c>
      <c r="I333" s="27">
        <v>2561.6531060928</v>
      </c>
      <c r="J333" s="64">
        <v>456.72768</v>
      </c>
      <c r="K333" s="63">
        <v>0</v>
      </c>
      <c r="L333" s="27">
        <v>0</v>
      </c>
      <c r="M333" s="64">
        <v>0</v>
      </c>
      <c r="N333" s="29">
        <f t="shared" si="60"/>
        <v>11.496292</v>
      </c>
      <c r="O333" s="30">
        <f t="shared" si="61"/>
        <v>29662.058080793697</v>
      </c>
      <c r="P333" s="31">
        <f t="shared" si="62"/>
        <v>5288.57047</v>
      </c>
      <c r="Q333" s="47" t="s">
        <v>21</v>
      </c>
      <c r="R333" s="66">
        <f t="shared" si="57"/>
        <v>0</v>
      </c>
      <c r="S333" s="66">
        <f t="shared" si="58"/>
        <v>0</v>
      </c>
      <c r="T333" s="66">
        <f t="shared" si="59"/>
        <v>0</v>
      </c>
      <c r="U333">
        <f>'[1]2015'!$D$205</f>
        <v>11496.292000000001</v>
      </c>
      <c r="V333" s="80">
        <f>'[1]2015'!$F$205</f>
        <v>29662058080.793697</v>
      </c>
      <c r="W333" s="80">
        <f>'[1]2015'!$G$205</f>
        <v>5288570.47</v>
      </c>
    </row>
    <row r="334" spans="1:21" ht="12.75">
      <c r="A334" s="94" t="s">
        <v>22</v>
      </c>
      <c r="B334" s="94"/>
      <c r="C334" s="94"/>
      <c r="D334" s="94"/>
      <c r="E334" s="94"/>
      <c r="F334" s="94"/>
      <c r="G334" s="94"/>
      <c r="R334" s="81"/>
      <c r="S334" s="81"/>
      <c r="T334" s="81"/>
      <c r="U334" s="81"/>
    </row>
    <row r="335" spans="1:21" ht="12.75">
      <c r="A335" t="s">
        <v>23</v>
      </c>
      <c r="B335" s="95" t="s">
        <v>24</v>
      </c>
      <c r="C335" s="95"/>
      <c r="D335" s="95"/>
      <c r="E335" s="95"/>
      <c r="F335" s="95"/>
      <c r="G335" s="95"/>
      <c r="H335" s="95"/>
      <c r="I335" s="51"/>
      <c r="R335" s="81"/>
      <c r="S335" s="81"/>
      <c r="T335" s="81"/>
      <c r="U335" s="81"/>
    </row>
    <row r="336" spans="18:21" ht="12.75">
      <c r="R336" s="81"/>
      <c r="S336" s="81"/>
      <c r="T336" s="81"/>
      <c r="U336" s="81"/>
    </row>
    <row r="337" spans="18:21" ht="13.5" thickBot="1">
      <c r="R337" s="81"/>
      <c r="S337" s="81"/>
      <c r="T337" s="81"/>
      <c r="U337" s="81"/>
    </row>
    <row r="338" spans="1:20" ht="22.5" customHeight="1">
      <c r="A338" s="90">
        <v>2016</v>
      </c>
      <c r="B338" s="82"/>
      <c r="C338" s="84"/>
      <c r="D338" s="83"/>
      <c r="E338" s="82"/>
      <c r="F338" s="84"/>
      <c r="G338" s="83"/>
      <c r="H338" s="82"/>
      <c r="I338" s="84"/>
      <c r="J338" s="83"/>
      <c r="K338" s="82"/>
      <c r="L338" s="84"/>
      <c r="M338" s="83"/>
      <c r="N338" s="86"/>
      <c r="O338" s="89"/>
      <c r="P338" s="74"/>
      <c r="Q338" s="91">
        <v>2015</v>
      </c>
      <c r="R338" s="66">
        <f aca="true" t="shared" si="63" ref="R338:R350">(U338/1000)-N338</f>
        <v>0</v>
      </c>
      <c r="S338" s="66">
        <f aca="true" t="shared" si="64" ref="S338:S350">(V338/1000000)-O338</f>
        <v>0</v>
      </c>
      <c r="T338" s="66">
        <f aca="true" t="shared" si="65" ref="T338:T350">(W338/1000)-P338</f>
        <v>0</v>
      </c>
    </row>
    <row r="339" spans="1:23" ht="30" customHeight="1">
      <c r="A339" s="76" t="s">
        <v>10</v>
      </c>
      <c r="B339" s="20">
        <v>16.983</v>
      </c>
      <c r="C339" s="21">
        <v>48744.551864283996</v>
      </c>
      <c r="D339" s="23">
        <v>8592.52796</v>
      </c>
      <c r="E339" s="20">
        <v>12.797952</v>
      </c>
      <c r="F339" s="21">
        <v>25776.59563312</v>
      </c>
      <c r="G339" s="23">
        <v>4543.8128</v>
      </c>
      <c r="H339" s="20">
        <v>0.294</v>
      </c>
      <c r="I339" s="21">
        <v>542.825732208</v>
      </c>
      <c r="J339" s="23">
        <v>95.68752</v>
      </c>
      <c r="K339" s="20"/>
      <c r="L339" s="21"/>
      <c r="M339" s="23"/>
      <c r="N339" s="87">
        <f aca="true" t="shared" si="66" ref="N339:N350">SUM(B339,E339,H339,K339)</f>
        <v>30.074952</v>
      </c>
      <c r="O339" s="85">
        <f aca="true" t="shared" si="67" ref="O339:O350">SUM(C339,F339,I339,L339)</f>
        <v>75063.97322961199</v>
      </c>
      <c r="P339" s="34">
        <f aca="true" t="shared" si="68" ref="P339:P350">SUM(D339,G339,J339,M339)</f>
        <v>13232.028279999999</v>
      </c>
      <c r="Q339" s="37" t="s">
        <v>10</v>
      </c>
      <c r="R339" s="66">
        <f t="shared" si="63"/>
        <v>0</v>
      </c>
      <c r="S339" s="66">
        <f t="shared" si="64"/>
        <v>0</v>
      </c>
      <c r="T339" s="66">
        <f t="shared" si="65"/>
        <v>0</v>
      </c>
      <c r="U339">
        <f>'[3]2016'!$D$20</f>
        <v>30074.952</v>
      </c>
      <c r="V339" s="80">
        <f>'[3]2016'!$F$20</f>
        <v>75063973229.61198</v>
      </c>
      <c r="W339" s="80">
        <f>'[3]2016'!$G$20</f>
        <v>13232028.28</v>
      </c>
    </row>
    <row r="340" spans="1:23" ht="30" customHeight="1">
      <c r="A340" s="76" t="s">
        <v>11</v>
      </c>
      <c r="B340" s="20">
        <v>5.995</v>
      </c>
      <c r="C340" s="21">
        <v>16628.9643620865</v>
      </c>
      <c r="D340" s="23">
        <v>2877.75517</v>
      </c>
      <c r="E340" s="20">
        <v>9.010609</v>
      </c>
      <c r="F340" s="21">
        <v>19701.2343628575</v>
      </c>
      <c r="G340" s="23">
        <v>3409.43235</v>
      </c>
      <c r="H340" s="20">
        <v>5.006</v>
      </c>
      <c r="I340" s="21">
        <v>10066.6669261725</v>
      </c>
      <c r="J340" s="23">
        <v>1742.1050500000001</v>
      </c>
      <c r="K340" s="20"/>
      <c r="L340" s="21"/>
      <c r="M340" s="23"/>
      <c r="N340" s="32">
        <f t="shared" si="66"/>
        <v>20.011609</v>
      </c>
      <c r="O340" s="33">
        <f t="shared" si="67"/>
        <v>46396.8656511165</v>
      </c>
      <c r="P340" s="34">
        <f t="shared" si="68"/>
        <v>8029.29257</v>
      </c>
      <c r="Q340" s="37" t="s">
        <v>11</v>
      </c>
      <c r="R340" s="66">
        <f t="shared" si="63"/>
        <v>0</v>
      </c>
      <c r="S340" s="66">
        <f t="shared" si="64"/>
        <v>0</v>
      </c>
      <c r="T340" s="66">
        <f t="shared" si="65"/>
        <v>0</v>
      </c>
      <c r="U340" s="67">
        <f>'[3]2016'!$D$32</f>
        <v>20011.609</v>
      </c>
      <c r="V340" s="67">
        <f>'[3]2016'!$F$32</f>
        <v>46396865651.1165</v>
      </c>
      <c r="W340" s="67">
        <f>'[3]2016'!$G$32</f>
        <v>8029292.57</v>
      </c>
    </row>
    <row r="341" spans="1:23" ht="30" customHeight="1">
      <c r="A341" s="76" t="s">
        <v>12</v>
      </c>
      <c r="B341" s="20">
        <v>16.515</v>
      </c>
      <c r="C341" s="21">
        <v>42628.639407303606</v>
      </c>
      <c r="D341" s="23">
        <v>7261.69854</v>
      </c>
      <c r="E341" s="20">
        <v>14.337547</v>
      </c>
      <c r="F341" s="21">
        <v>33686.0362460034</v>
      </c>
      <c r="G341" s="23">
        <v>5738.34501</v>
      </c>
      <c r="H341" s="20"/>
      <c r="I341" s="21"/>
      <c r="J341" s="23"/>
      <c r="K341" s="20"/>
      <c r="L341" s="21"/>
      <c r="M341" s="23"/>
      <c r="N341" s="32">
        <f t="shared" si="66"/>
        <v>30.852547</v>
      </c>
      <c r="O341" s="25">
        <f t="shared" si="67"/>
        <v>76314.675653307</v>
      </c>
      <c r="P341" s="34">
        <f t="shared" si="68"/>
        <v>13000.04355</v>
      </c>
      <c r="Q341" s="37" t="s">
        <v>12</v>
      </c>
      <c r="R341" s="66">
        <f t="shared" si="63"/>
        <v>0</v>
      </c>
      <c r="S341" s="66">
        <f t="shared" si="64"/>
        <v>0</v>
      </c>
      <c r="T341" s="66">
        <f t="shared" si="65"/>
        <v>0</v>
      </c>
      <c r="U341" s="67">
        <f>'[3]2016'!$D$50</f>
        <v>30852.547</v>
      </c>
      <c r="V341" s="67">
        <f>'[3]2016'!$F$50</f>
        <v>76314675653.307</v>
      </c>
      <c r="W341" s="67">
        <f>'[3]2016'!$G$50</f>
        <v>13000043.549999999</v>
      </c>
    </row>
    <row r="342" spans="1:23" ht="30" customHeight="1">
      <c r="A342" s="76" t="s">
        <v>13</v>
      </c>
      <c r="B342" s="20">
        <v>12.178</v>
      </c>
      <c r="C342" s="21">
        <v>38654.66567426219</v>
      </c>
      <c r="D342" s="23">
        <v>6417.339380000001</v>
      </c>
      <c r="E342" s="20">
        <v>19.573709</v>
      </c>
      <c r="F342" s="21">
        <v>51655.43628119696</v>
      </c>
      <c r="G342" s="23">
        <v>8575.69092</v>
      </c>
      <c r="H342" s="20"/>
      <c r="I342" s="21"/>
      <c r="J342" s="23"/>
      <c r="K342" s="20">
        <v>5</v>
      </c>
      <c r="L342" s="21">
        <v>6921.963488171247</v>
      </c>
      <c r="M342" s="23">
        <v>1149.165</v>
      </c>
      <c r="N342" s="32">
        <f t="shared" si="66"/>
        <v>36.751709000000005</v>
      </c>
      <c r="O342" s="25">
        <f t="shared" si="67"/>
        <v>97232.0654436304</v>
      </c>
      <c r="P342" s="34">
        <f t="shared" si="68"/>
        <v>16142.1953</v>
      </c>
      <c r="Q342" s="37" t="s">
        <v>13</v>
      </c>
      <c r="R342" s="66">
        <f t="shared" si="63"/>
        <v>0</v>
      </c>
      <c r="S342" s="66">
        <f t="shared" si="64"/>
        <v>0</v>
      </c>
      <c r="T342" s="66">
        <f t="shared" si="65"/>
        <v>0</v>
      </c>
      <c r="U342">
        <f>'[3]2016'!$D$75</f>
        <v>36751.709</v>
      </c>
      <c r="V342" s="80">
        <f>'[3]2016'!$F$75</f>
        <v>97232065443.63037</v>
      </c>
      <c r="W342" s="80">
        <f>'[3]2016'!$G$75</f>
        <v>16142195.3</v>
      </c>
    </row>
    <row r="343" spans="1:23" ht="30" customHeight="1">
      <c r="A343" s="76" t="s">
        <v>14</v>
      </c>
      <c r="B343" s="20">
        <v>13.28</v>
      </c>
      <c r="C343" s="21">
        <v>44293.50298515143</v>
      </c>
      <c r="D343" s="23">
        <v>7269.14207</v>
      </c>
      <c r="E343" s="20">
        <v>17.516095</v>
      </c>
      <c r="F343" s="21">
        <v>53237.2732680844</v>
      </c>
      <c r="G343" s="23">
        <v>8736.93153</v>
      </c>
      <c r="H343" s="20"/>
      <c r="I343" s="21"/>
      <c r="J343" s="23"/>
      <c r="K343" s="20"/>
      <c r="L343" s="21"/>
      <c r="M343" s="23"/>
      <c r="N343" s="32">
        <f t="shared" si="66"/>
        <v>30.796095</v>
      </c>
      <c r="O343" s="25">
        <f t="shared" si="67"/>
        <v>97530.77625323582</v>
      </c>
      <c r="P343" s="34">
        <f t="shared" si="68"/>
        <v>16006.0736</v>
      </c>
      <c r="Q343" s="37" t="s">
        <v>14</v>
      </c>
      <c r="R343" s="66">
        <f t="shared" si="63"/>
        <v>0</v>
      </c>
      <c r="S343" s="66">
        <f t="shared" si="64"/>
        <v>0</v>
      </c>
      <c r="T343" s="66">
        <f t="shared" si="65"/>
        <v>0</v>
      </c>
      <c r="U343" s="67">
        <f>'[3]2016'!$D$95</f>
        <v>30796.095</v>
      </c>
      <c r="V343" s="67">
        <f>'[3]2016'!$F$95</f>
        <v>97530776253.23584</v>
      </c>
      <c r="W343" s="67">
        <f>'[3]2016'!$G$95</f>
        <v>16006073.6</v>
      </c>
    </row>
    <row r="344" spans="1:23" ht="30" customHeight="1" thickBot="1">
      <c r="A344" s="92" t="s">
        <v>15</v>
      </c>
      <c r="B344" s="63">
        <v>14.817</v>
      </c>
      <c r="C344" s="27">
        <v>50561.0141827619</v>
      </c>
      <c r="D344" s="64">
        <v>8284.33139</v>
      </c>
      <c r="E344" s="63">
        <v>15.213554</v>
      </c>
      <c r="F344" s="27">
        <v>48470.417821885305</v>
      </c>
      <c r="G344" s="64">
        <v>7941.79093</v>
      </c>
      <c r="H344" s="63">
        <v>0.987</v>
      </c>
      <c r="I344" s="27">
        <v>3261.9009267181</v>
      </c>
      <c r="J344" s="64">
        <v>534.45661</v>
      </c>
      <c r="K344" s="63">
        <v>8.85</v>
      </c>
      <c r="L344" s="27">
        <v>14368.106795085</v>
      </c>
      <c r="M344" s="64">
        <v>2354.1885</v>
      </c>
      <c r="N344" s="29">
        <f t="shared" si="66"/>
        <v>39.867554</v>
      </c>
      <c r="O344" s="30">
        <f t="shared" si="67"/>
        <v>116661.4397264503</v>
      </c>
      <c r="P344" s="31">
        <f t="shared" si="68"/>
        <v>19114.76743</v>
      </c>
      <c r="Q344" s="47" t="s">
        <v>15</v>
      </c>
      <c r="R344" s="66">
        <f t="shared" si="63"/>
        <v>0</v>
      </c>
      <c r="S344" s="66">
        <f t="shared" si="64"/>
        <v>0</v>
      </c>
      <c r="T344" s="66">
        <f t="shared" si="65"/>
        <v>0</v>
      </c>
      <c r="U344" s="67">
        <f>'[3]2016'!$D$120</f>
        <v>39867.554000000004</v>
      </c>
      <c r="V344" s="67">
        <f>'[3]2016'!$F$120</f>
        <v>116661439726.45029</v>
      </c>
      <c r="W344" s="67">
        <f>'[3]2016'!$G$120</f>
        <v>19114767.43</v>
      </c>
    </row>
    <row r="345" spans="1:23" ht="30" customHeight="1" hidden="1">
      <c r="A345" s="76" t="s">
        <v>16</v>
      </c>
      <c r="B345" s="20"/>
      <c r="C345" s="21"/>
      <c r="D345" s="23"/>
      <c r="E345" s="20"/>
      <c r="F345" s="21"/>
      <c r="G345" s="23"/>
      <c r="H345" s="20"/>
      <c r="I345" s="21"/>
      <c r="J345" s="23"/>
      <c r="K345" s="20"/>
      <c r="L345" s="21"/>
      <c r="M345" s="23"/>
      <c r="N345" s="32">
        <f t="shared" si="66"/>
        <v>0</v>
      </c>
      <c r="O345" s="25">
        <f t="shared" si="67"/>
        <v>0</v>
      </c>
      <c r="P345" s="34">
        <f t="shared" si="68"/>
        <v>0</v>
      </c>
      <c r="Q345" s="37" t="s">
        <v>16</v>
      </c>
      <c r="R345" s="66">
        <f t="shared" si="63"/>
        <v>0</v>
      </c>
      <c r="S345" s="66">
        <f t="shared" si="64"/>
        <v>0</v>
      </c>
      <c r="T345" s="66">
        <f t="shared" si="65"/>
        <v>0</v>
      </c>
      <c r="V345" s="80"/>
      <c r="W345" s="80"/>
    </row>
    <row r="346" spans="1:23" ht="30" customHeight="1" hidden="1">
      <c r="A346" s="76" t="s">
        <v>17</v>
      </c>
      <c r="B346" s="20"/>
      <c r="C346" s="21"/>
      <c r="D346" s="23"/>
      <c r="E346" s="20"/>
      <c r="F346" s="21"/>
      <c r="G346" s="23"/>
      <c r="H346" s="20"/>
      <c r="I346" s="21"/>
      <c r="J346" s="23"/>
      <c r="K346" s="20"/>
      <c r="L346" s="21"/>
      <c r="M346" s="23"/>
      <c r="N346" s="32">
        <f t="shared" si="66"/>
        <v>0</v>
      </c>
      <c r="O346" s="25">
        <f t="shared" si="67"/>
        <v>0</v>
      </c>
      <c r="P346" s="34">
        <f t="shared" si="68"/>
        <v>0</v>
      </c>
      <c r="Q346" s="37" t="s">
        <v>17</v>
      </c>
      <c r="R346" s="66">
        <f t="shared" si="63"/>
        <v>0</v>
      </c>
      <c r="S346" s="66">
        <f t="shared" si="64"/>
        <v>0</v>
      </c>
      <c r="T346" s="66">
        <f t="shared" si="65"/>
        <v>0</v>
      </c>
      <c r="V346" s="80"/>
      <c r="W346" s="80"/>
    </row>
    <row r="347" spans="1:23" ht="30" customHeight="1" hidden="1">
      <c r="A347" s="76" t="s">
        <v>18</v>
      </c>
      <c r="B347" s="20"/>
      <c r="C347" s="21"/>
      <c r="D347" s="23"/>
      <c r="E347" s="20"/>
      <c r="F347" s="21"/>
      <c r="G347" s="23"/>
      <c r="H347" s="20"/>
      <c r="I347" s="21"/>
      <c r="J347" s="23"/>
      <c r="K347" s="20"/>
      <c r="L347" s="21"/>
      <c r="M347" s="23"/>
      <c r="N347" s="32">
        <f t="shared" si="66"/>
        <v>0</v>
      </c>
      <c r="O347" s="25">
        <f t="shared" si="67"/>
        <v>0</v>
      </c>
      <c r="P347" s="34">
        <f t="shared" si="68"/>
        <v>0</v>
      </c>
      <c r="Q347" s="37" t="s">
        <v>18</v>
      </c>
      <c r="R347" s="66">
        <f t="shared" si="63"/>
        <v>0</v>
      </c>
      <c r="S347" s="66">
        <f t="shared" si="64"/>
        <v>0</v>
      </c>
      <c r="T347" s="66">
        <f t="shared" si="65"/>
        <v>0</v>
      </c>
      <c r="V347" s="80"/>
      <c r="W347" s="80"/>
    </row>
    <row r="348" spans="1:23" ht="30" customHeight="1" hidden="1">
      <c r="A348" s="76" t="s">
        <v>19</v>
      </c>
      <c r="B348" s="20"/>
      <c r="C348" s="21"/>
      <c r="D348" s="23"/>
      <c r="E348" s="20"/>
      <c r="F348" s="21"/>
      <c r="G348" s="23"/>
      <c r="H348" s="20"/>
      <c r="I348" s="21"/>
      <c r="J348" s="23"/>
      <c r="K348" s="20"/>
      <c r="L348" s="21"/>
      <c r="M348" s="23"/>
      <c r="N348" s="32">
        <f t="shared" si="66"/>
        <v>0</v>
      </c>
      <c r="O348" s="25">
        <f t="shared" si="67"/>
        <v>0</v>
      </c>
      <c r="P348" s="34">
        <f t="shared" si="68"/>
        <v>0</v>
      </c>
      <c r="Q348" s="37" t="s">
        <v>19</v>
      </c>
      <c r="R348" s="66">
        <f t="shared" si="63"/>
        <v>0</v>
      </c>
      <c r="S348" s="66">
        <f t="shared" si="64"/>
        <v>0</v>
      </c>
      <c r="T348" s="66">
        <f t="shared" si="65"/>
        <v>0</v>
      </c>
      <c r="V348" s="80"/>
      <c r="W348" s="80"/>
    </row>
    <row r="349" spans="1:23" ht="30" customHeight="1" hidden="1">
      <c r="A349" s="76" t="s">
        <v>20</v>
      </c>
      <c r="B349" s="20"/>
      <c r="C349" s="21"/>
      <c r="D349" s="23"/>
      <c r="E349" s="20"/>
      <c r="F349" s="21"/>
      <c r="G349" s="23"/>
      <c r="H349" s="20"/>
      <c r="I349" s="21"/>
      <c r="J349" s="23"/>
      <c r="K349" s="20"/>
      <c r="L349" s="21"/>
      <c r="M349" s="23"/>
      <c r="N349" s="32">
        <f t="shared" si="66"/>
        <v>0</v>
      </c>
      <c r="O349" s="25">
        <f t="shared" si="67"/>
        <v>0</v>
      </c>
      <c r="P349" s="34">
        <f t="shared" si="68"/>
        <v>0</v>
      </c>
      <c r="Q349" s="37" t="s">
        <v>20</v>
      </c>
      <c r="R349" s="66">
        <f t="shared" si="63"/>
        <v>0</v>
      </c>
      <c r="S349" s="66">
        <f t="shared" si="64"/>
        <v>0</v>
      </c>
      <c r="T349" s="66">
        <f t="shared" si="65"/>
        <v>0</v>
      </c>
      <c r="V349" s="80"/>
      <c r="W349" s="80"/>
    </row>
    <row r="350" spans="1:23" ht="30" customHeight="1" hidden="1" thickBot="1">
      <c r="A350" s="92" t="s">
        <v>21</v>
      </c>
      <c r="B350" s="63"/>
      <c r="C350" s="27"/>
      <c r="D350" s="64"/>
      <c r="E350" s="63"/>
      <c r="F350" s="27"/>
      <c r="G350" s="64"/>
      <c r="H350" s="63"/>
      <c r="I350" s="27"/>
      <c r="J350" s="64"/>
      <c r="K350" s="63"/>
      <c r="L350" s="27"/>
      <c r="M350" s="64"/>
      <c r="N350" s="29">
        <f t="shared" si="66"/>
        <v>0</v>
      </c>
      <c r="O350" s="30">
        <f t="shared" si="67"/>
        <v>0</v>
      </c>
      <c r="P350" s="31">
        <f t="shared" si="68"/>
        <v>0</v>
      </c>
      <c r="Q350" s="47" t="s">
        <v>21</v>
      </c>
      <c r="R350" s="66">
        <f t="shared" si="63"/>
        <v>0</v>
      </c>
      <c r="S350" s="66">
        <f t="shared" si="64"/>
        <v>0</v>
      </c>
      <c r="T350" s="66">
        <f t="shared" si="65"/>
        <v>0</v>
      </c>
      <c r="V350" s="80"/>
      <c r="W350" s="80"/>
    </row>
    <row r="351" spans="1:21" ht="12.75">
      <c r="A351" s="122" t="s">
        <v>30</v>
      </c>
      <c r="B351" s="121"/>
      <c r="C351" s="121"/>
      <c r="D351" s="121"/>
      <c r="E351" s="121"/>
      <c r="F351" s="121"/>
      <c r="G351" s="121"/>
      <c r="R351" s="81"/>
      <c r="S351" s="81"/>
      <c r="T351" s="81"/>
      <c r="U351" s="81"/>
    </row>
    <row r="352" spans="1:21" ht="12.75">
      <c r="A352" s="50" t="s">
        <v>29</v>
      </c>
      <c r="B352" s="95" t="s">
        <v>24</v>
      </c>
      <c r="C352" s="95"/>
      <c r="D352" s="95"/>
      <c r="E352" s="95"/>
      <c r="F352" s="95"/>
      <c r="G352" s="95"/>
      <c r="H352" s="95"/>
      <c r="I352" s="51"/>
      <c r="R352" s="81"/>
      <c r="S352" s="81"/>
      <c r="T352" s="81"/>
      <c r="U352" s="81"/>
    </row>
    <row r="353" spans="18:21" ht="12.75">
      <c r="R353" s="81"/>
      <c r="S353" s="81"/>
      <c r="T353" s="81"/>
      <c r="U353" s="81"/>
    </row>
    <row r="354" spans="18:21" ht="12.75">
      <c r="R354" s="81"/>
      <c r="S354" s="81"/>
      <c r="T354" s="81"/>
      <c r="U354" s="81"/>
    </row>
    <row r="355" spans="18:21" ht="12.75">
      <c r="R355" s="81"/>
      <c r="S355" s="81"/>
      <c r="T355" s="81"/>
      <c r="U355" s="81"/>
    </row>
    <row r="356" spans="18:21" ht="12.75">
      <c r="R356" s="81"/>
      <c r="S356" s="81"/>
      <c r="T356" s="81"/>
      <c r="U356" s="81"/>
    </row>
    <row r="357" spans="18:21" ht="12.75">
      <c r="R357" s="81"/>
      <c r="S357" s="81"/>
      <c r="T357" s="81"/>
      <c r="U357" s="81"/>
    </row>
    <row r="358" spans="18:21" ht="12.75">
      <c r="R358" s="81"/>
      <c r="S358" s="81"/>
      <c r="T358" s="81"/>
      <c r="U358" s="81"/>
    </row>
    <row r="359" spans="18:21" ht="12.75">
      <c r="R359" s="81"/>
      <c r="S359" s="81"/>
      <c r="T359" s="81"/>
      <c r="U359" s="81"/>
    </row>
    <row r="360" spans="18:21" ht="12.75">
      <c r="R360" s="81"/>
      <c r="S360" s="81"/>
      <c r="T360" s="81"/>
      <c r="U360" s="81"/>
    </row>
    <row r="361" spans="18:21" ht="12.75">
      <c r="R361" s="81"/>
      <c r="S361" s="81"/>
      <c r="T361" s="81"/>
      <c r="U361" s="81"/>
    </row>
    <row r="362" spans="18:21" ht="12.75">
      <c r="R362" s="81"/>
      <c r="S362" s="81"/>
      <c r="T362" s="81"/>
      <c r="U362" s="81"/>
    </row>
    <row r="363" spans="18:21" ht="12.75">
      <c r="R363" s="81"/>
      <c r="S363" s="81"/>
      <c r="T363" s="81"/>
      <c r="U363" s="81"/>
    </row>
    <row r="364" spans="18:21" ht="12.75">
      <c r="R364" s="81"/>
      <c r="S364" s="81"/>
      <c r="T364" s="81"/>
      <c r="U364" s="81"/>
    </row>
    <row r="365" spans="18:21" ht="12.75">
      <c r="R365" s="81"/>
      <c r="S365" s="81"/>
      <c r="T365" s="81"/>
      <c r="U365" s="81"/>
    </row>
    <row r="366" spans="18:21" ht="12.75">
      <c r="R366" s="81"/>
      <c r="S366" s="81"/>
      <c r="T366" s="81"/>
      <c r="U366" s="81"/>
    </row>
    <row r="367" spans="18:21" ht="12.75">
      <c r="R367" s="81"/>
      <c r="S367" s="81"/>
      <c r="T367" s="81"/>
      <c r="U367" s="81"/>
    </row>
    <row r="368" spans="18:21" ht="12.75">
      <c r="R368" s="81"/>
      <c r="S368" s="81"/>
      <c r="T368" s="81"/>
      <c r="U368" s="81"/>
    </row>
    <row r="369" spans="18:21" ht="12.75">
      <c r="R369" s="81"/>
      <c r="S369" s="81"/>
      <c r="T369" s="81"/>
      <c r="U369" s="81"/>
    </row>
    <row r="370" spans="18:21" ht="12.75">
      <c r="R370" s="81"/>
      <c r="S370" s="81"/>
      <c r="T370" s="81"/>
      <c r="U370" s="81"/>
    </row>
    <row r="371" spans="18:21" ht="12.75">
      <c r="R371" s="81"/>
      <c r="S371" s="81"/>
      <c r="T371" s="81"/>
      <c r="U371" s="81"/>
    </row>
    <row r="372" spans="18:21" ht="12.75">
      <c r="R372" s="81"/>
      <c r="S372" s="81"/>
      <c r="T372" s="81"/>
      <c r="U372" s="81"/>
    </row>
    <row r="373" spans="18:21" ht="12.75">
      <c r="R373" s="81"/>
      <c r="S373" s="81"/>
      <c r="T373" s="81"/>
      <c r="U373" s="81"/>
    </row>
    <row r="374" spans="18:21" ht="12.75">
      <c r="R374" s="81"/>
      <c r="S374" s="81"/>
      <c r="T374" s="81"/>
      <c r="U374" s="81"/>
    </row>
    <row r="375" spans="18:21" ht="12.75">
      <c r="R375" s="81"/>
      <c r="S375" s="81"/>
      <c r="T375" s="81"/>
      <c r="U375" s="81"/>
    </row>
    <row r="376" spans="18:21" ht="12.75">
      <c r="R376" s="81"/>
      <c r="S376" s="81"/>
      <c r="T376" s="81"/>
      <c r="U376" s="81"/>
    </row>
    <row r="377" spans="18:21" ht="12.75">
      <c r="R377" s="81"/>
      <c r="S377" s="81"/>
      <c r="T377" s="81"/>
      <c r="U377" s="81"/>
    </row>
    <row r="378" spans="18:21" ht="12.75">
      <c r="R378" s="81"/>
      <c r="S378" s="81"/>
      <c r="T378" s="81"/>
      <c r="U378" s="81"/>
    </row>
    <row r="379" spans="18:21" ht="12.75">
      <c r="R379" s="81"/>
      <c r="S379" s="81"/>
      <c r="T379" s="81"/>
      <c r="U379" s="81"/>
    </row>
    <row r="380" spans="18:21" ht="12.75">
      <c r="R380" s="81"/>
      <c r="S380" s="81"/>
      <c r="T380" s="81"/>
      <c r="U380" s="81"/>
    </row>
    <row r="381" spans="18:21" ht="12.75">
      <c r="R381" s="81"/>
      <c r="S381" s="81"/>
      <c r="T381" s="81"/>
      <c r="U381" s="81"/>
    </row>
    <row r="382" spans="18:21" ht="12.75">
      <c r="R382" s="81"/>
      <c r="S382" s="81"/>
      <c r="T382" s="81"/>
      <c r="U382" s="81"/>
    </row>
    <row r="383" spans="18:21" ht="12.75">
      <c r="R383" s="81"/>
      <c r="S383" s="81"/>
      <c r="T383" s="81"/>
      <c r="U383" s="81"/>
    </row>
    <row r="384" spans="18:21" ht="12.75">
      <c r="R384" s="81"/>
      <c r="S384" s="81"/>
      <c r="T384" s="81"/>
      <c r="U384" s="81"/>
    </row>
    <row r="385" spans="18:21" ht="12.75">
      <c r="R385" s="81"/>
      <c r="S385" s="81"/>
      <c r="T385" s="81"/>
      <c r="U385" s="81"/>
    </row>
    <row r="386" spans="18:21" ht="12.75">
      <c r="R386" s="81"/>
      <c r="S386" s="81"/>
      <c r="T386" s="81"/>
      <c r="U386" s="81"/>
    </row>
    <row r="387" spans="18:21" ht="12.75">
      <c r="R387" s="81"/>
      <c r="S387" s="81"/>
      <c r="T387" s="81"/>
      <c r="U387" s="81"/>
    </row>
    <row r="388" spans="18:21" ht="12.75">
      <c r="R388" s="81"/>
      <c r="S388" s="81"/>
      <c r="T388" s="81"/>
      <c r="U388" s="81"/>
    </row>
    <row r="389" spans="18:21" ht="12.75">
      <c r="R389" s="81"/>
      <c r="S389" s="81"/>
      <c r="T389" s="81"/>
      <c r="U389" s="81"/>
    </row>
    <row r="390" spans="18:21" ht="12.75">
      <c r="R390" s="81"/>
      <c r="S390" s="81"/>
      <c r="T390" s="81"/>
      <c r="U390" s="81"/>
    </row>
    <row r="391" spans="18:21" ht="12.75">
      <c r="R391" s="81"/>
      <c r="S391" s="81"/>
      <c r="T391" s="81"/>
      <c r="U391" s="81"/>
    </row>
    <row r="392" spans="18:21" ht="12.75">
      <c r="R392" s="81"/>
      <c r="S392" s="81"/>
      <c r="T392" s="81"/>
      <c r="U392" s="81"/>
    </row>
    <row r="393" spans="18:21" ht="12.75">
      <c r="R393" s="81"/>
      <c r="S393" s="81"/>
      <c r="T393" s="81"/>
      <c r="U393" s="81"/>
    </row>
    <row r="394" spans="18:21" ht="12.75">
      <c r="R394" s="81"/>
      <c r="S394" s="81"/>
      <c r="T394" s="81"/>
      <c r="U394" s="81"/>
    </row>
    <row r="395" spans="18:21" ht="12.75">
      <c r="R395" s="81"/>
      <c r="S395" s="81"/>
      <c r="T395" s="81"/>
      <c r="U395" s="81"/>
    </row>
    <row r="396" spans="18:21" ht="12.75">
      <c r="R396" s="81"/>
      <c r="S396" s="81"/>
      <c r="T396" s="81"/>
      <c r="U396" s="81"/>
    </row>
    <row r="397" spans="18:21" ht="12.75">
      <c r="R397" s="81"/>
      <c r="S397" s="81"/>
      <c r="T397" s="81"/>
      <c r="U397" s="81"/>
    </row>
    <row r="398" spans="18:21" ht="12.75">
      <c r="R398" s="81"/>
      <c r="S398" s="81"/>
      <c r="T398" s="81"/>
      <c r="U398" s="81"/>
    </row>
    <row r="399" spans="18:21" ht="12.75">
      <c r="R399" s="81"/>
      <c r="S399" s="81"/>
      <c r="T399" s="81"/>
      <c r="U399" s="81"/>
    </row>
    <row r="400" spans="18:21" ht="12.75">
      <c r="R400" s="81"/>
      <c r="S400" s="81"/>
      <c r="T400" s="81"/>
      <c r="U400" s="81"/>
    </row>
    <row r="401" spans="18:21" ht="12.75">
      <c r="R401" s="81"/>
      <c r="S401" s="81"/>
      <c r="T401" s="81"/>
      <c r="U401" s="81"/>
    </row>
    <row r="402" spans="18:21" ht="12.75">
      <c r="R402" s="81"/>
      <c r="S402" s="81"/>
      <c r="T402" s="81"/>
      <c r="U402" s="81"/>
    </row>
    <row r="403" spans="18:21" ht="12.75">
      <c r="R403" s="81"/>
      <c r="S403" s="81"/>
      <c r="T403" s="81"/>
      <c r="U403" s="81"/>
    </row>
    <row r="404" spans="18:21" ht="12.75">
      <c r="R404" s="81"/>
      <c r="S404" s="81"/>
      <c r="T404" s="81"/>
      <c r="U404" s="81"/>
    </row>
    <row r="405" spans="18:21" ht="12.75">
      <c r="R405" s="81"/>
      <c r="S405" s="81"/>
      <c r="T405" s="81"/>
      <c r="U405" s="81"/>
    </row>
    <row r="406" spans="18:21" ht="12.75">
      <c r="R406" s="81"/>
      <c r="S406" s="81"/>
      <c r="T406" s="81"/>
      <c r="U406" s="81"/>
    </row>
    <row r="407" spans="18:21" ht="12.75">
      <c r="R407" s="81"/>
      <c r="S407" s="81"/>
      <c r="T407" s="81"/>
      <c r="U407" s="81"/>
    </row>
    <row r="408" spans="18:21" ht="12.75">
      <c r="R408" s="81"/>
      <c r="S408" s="81"/>
      <c r="T408" s="81"/>
      <c r="U408" s="81"/>
    </row>
    <row r="409" spans="18:21" ht="12.75">
      <c r="R409" s="81"/>
      <c r="S409" s="81"/>
      <c r="T409" s="81"/>
      <c r="U409" s="81"/>
    </row>
    <row r="410" spans="18:21" ht="12.75">
      <c r="R410" s="81"/>
      <c r="S410" s="81"/>
      <c r="T410" s="81"/>
      <c r="U410" s="81"/>
    </row>
    <row r="411" spans="18:21" ht="12.75">
      <c r="R411" s="81"/>
      <c r="S411" s="81"/>
      <c r="T411" s="81"/>
      <c r="U411" s="81"/>
    </row>
    <row r="412" spans="18:21" ht="12.75">
      <c r="R412" s="81"/>
      <c r="S412" s="81"/>
      <c r="T412" s="81"/>
      <c r="U412" s="81"/>
    </row>
    <row r="413" spans="18:21" ht="12.75">
      <c r="R413" s="81"/>
      <c r="S413" s="81"/>
      <c r="T413" s="81"/>
      <c r="U413" s="81"/>
    </row>
    <row r="414" spans="18:21" ht="12.75">
      <c r="R414" s="81"/>
      <c r="S414" s="81"/>
      <c r="T414" s="81"/>
      <c r="U414" s="81"/>
    </row>
    <row r="415" spans="18:21" ht="12.75">
      <c r="R415" s="81"/>
      <c r="S415" s="81"/>
      <c r="T415" s="81"/>
      <c r="U415" s="81"/>
    </row>
    <row r="416" spans="18:21" ht="12.75">
      <c r="R416" s="81"/>
      <c r="S416" s="81"/>
      <c r="T416" s="81"/>
      <c r="U416" s="81"/>
    </row>
    <row r="417" spans="18:21" ht="12.75">
      <c r="R417" s="81"/>
      <c r="S417" s="81"/>
      <c r="T417" s="81"/>
      <c r="U417" s="81"/>
    </row>
    <row r="418" spans="18:21" ht="12.75">
      <c r="R418" s="81"/>
      <c r="S418" s="81"/>
      <c r="T418" s="81"/>
      <c r="U418" s="81"/>
    </row>
    <row r="419" spans="18:21" ht="12.75">
      <c r="R419" s="81"/>
      <c r="S419" s="81"/>
      <c r="T419" s="81"/>
      <c r="U419" s="81"/>
    </row>
    <row r="420" spans="18:21" ht="12.75">
      <c r="R420" s="81"/>
      <c r="S420" s="81"/>
      <c r="T420" s="81"/>
      <c r="U420" s="81"/>
    </row>
    <row r="421" spans="18:21" ht="12.75">
      <c r="R421" s="81"/>
      <c r="S421" s="81"/>
      <c r="T421" s="81"/>
      <c r="U421" s="81"/>
    </row>
    <row r="422" spans="18:21" ht="12.75">
      <c r="R422" s="81"/>
      <c r="S422" s="81"/>
      <c r="T422" s="81"/>
      <c r="U422" s="81"/>
    </row>
    <row r="423" spans="18:21" ht="12.75">
      <c r="R423" s="81"/>
      <c r="S423" s="81"/>
      <c r="T423" s="81"/>
      <c r="U423" s="81"/>
    </row>
    <row r="424" spans="18:21" ht="12.75">
      <c r="R424" s="81"/>
      <c r="S424" s="81"/>
      <c r="T424" s="81"/>
      <c r="U424" s="81"/>
    </row>
    <row r="425" spans="18:21" ht="12.75">
      <c r="R425" s="81"/>
      <c r="S425" s="81"/>
      <c r="T425" s="81"/>
      <c r="U425" s="81"/>
    </row>
    <row r="426" spans="18:21" ht="12.75">
      <c r="R426" s="81"/>
      <c r="S426" s="81"/>
      <c r="T426" s="81"/>
      <c r="U426" s="81"/>
    </row>
    <row r="427" spans="18:21" ht="12.75">
      <c r="R427" s="81"/>
      <c r="S427" s="81"/>
      <c r="T427" s="81"/>
      <c r="U427" s="81"/>
    </row>
    <row r="428" spans="18:21" ht="12.75">
      <c r="R428" s="81"/>
      <c r="S428" s="81"/>
      <c r="T428" s="81"/>
      <c r="U428" s="81"/>
    </row>
    <row r="429" spans="18:21" ht="12.75">
      <c r="R429" s="81"/>
      <c r="S429" s="81"/>
      <c r="T429" s="81"/>
      <c r="U429" s="81"/>
    </row>
    <row r="430" spans="18:21" ht="12.75">
      <c r="R430" s="81"/>
      <c r="S430" s="81"/>
      <c r="T430" s="81"/>
      <c r="U430" s="81"/>
    </row>
    <row r="431" spans="18:21" ht="12.75">
      <c r="R431" s="81"/>
      <c r="S431" s="81"/>
      <c r="T431" s="81"/>
      <c r="U431" s="81"/>
    </row>
    <row r="432" spans="18:21" ht="12.75">
      <c r="R432" s="81"/>
      <c r="S432" s="81"/>
      <c r="T432" s="81"/>
      <c r="U432" s="81"/>
    </row>
    <row r="433" spans="18:21" ht="12.75">
      <c r="R433" s="81"/>
      <c r="S433" s="81"/>
      <c r="T433" s="81"/>
      <c r="U433" s="81"/>
    </row>
    <row r="434" spans="18:21" ht="12.75">
      <c r="R434" s="81"/>
      <c r="S434" s="81"/>
      <c r="T434" s="81"/>
      <c r="U434" s="81"/>
    </row>
    <row r="435" spans="18:21" ht="12.75">
      <c r="R435" s="81"/>
      <c r="S435" s="81"/>
      <c r="T435" s="81"/>
      <c r="U435" s="81"/>
    </row>
    <row r="436" spans="18:21" ht="12.75">
      <c r="R436" s="81"/>
      <c r="S436" s="81"/>
      <c r="T436" s="81"/>
      <c r="U436" s="81"/>
    </row>
    <row r="437" spans="18:21" ht="12.75">
      <c r="R437" s="81"/>
      <c r="S437" s="81"/>
      <c r="T437" s="81"/>
      <c r="U437" s="81"/>
    </row>
    <row r="438" spans="18:21" ht="12.75">
      <c r="R438" s="81"/>
      <c r="S438" s="81"/>
      <c r="T438" s="81"/>
      <c r="U438" s="81"/>
    </row>
    <row r="439" spans="18:21" ht="12.75">
      <c r="R439" s="81"/>
      <c r="S439" s="81"/>
      <c r="T439" s="81"/>
      <c r="U439" s="81"/>
    </row>
    <row r="440" spans="18:21" ht="12.75">
      <c r="R440" s="81"/>
      <c r="S440" s="81"/>
      <c r="T440" s="81"/>
      <c r="U440" s="81"/>
    </row>
    <row r="441" spans="18:21" ht="12.75">
      <c r="R441" s="81"/>
      <c r="S441" s="81"/>
      <c r="T441" s="81"/>
      <c r="U441" s="81"/>
    </row>
    <row r="442" spans="18:21" ht="12.75">
      <c r="R442" s="81"/>
      <c r="S442" s="81"/>
      <c r="T442" s="81"/>
      <c r="U442" s="81"/>
    </row>
    <row r="443" spans="18:21" ht="12.75">
      <c r="R443" s="81"/>
      <c r="S443" s="81"/>
      <c r="T443" s="81"/>
      <c r="U443" s="81"/>
    </row>
    <row r="444" spans="18:21" ht="12.75">
      <c r="R444" s="81"/>
      <c r="S444" s="81"/>
      <c r="T444" s="81"/>
      <c r="U444" s="81"/>
    </row>
    <row r="445" spans="18:21" ht="12.75">
      <c r="R445" s="81"/>
      <c r="S445" s="81"/>
      <c r="T445" s="81"/>
      <c r="U445" s="81"/>
    </row>
    <row r="446" spans="18:21" ht="12.75">
      <c r="R446" s="81"/>
      <c r="S446" s="81"/>
      <c r="T446" s="81"/>
      <c r="U446" s="81"/>
    </row>
    <row r="447" spans="18:21" ht="12.75">
      <c r="R447" s="81"/>
      <c r="S447" s="81"/>
      <c r="T447" s="81"/>
      <c r="U447" s="81"/>
    </row>
    <row r="448" spans="18:21" ht="12.75">
      <c r="R448" s="81"/>
      <c r="S448" s="81"/>
      <c r="T448" s="81"/>
      <c r="U448" s="81"/>
    </row>
    <row r="449" spans="18:21" ht="12.75">
      <c r="R449" s="81"/>
      <c r="S449" s="81"/>
      <c r="T449" s="81"/>
      <c r="U449" s="81"/>
    </row>
    <row r="450" spans="18:21" ht="12.75">
      <c r="R450" s="81"/>
      <c r="S450" s="81"/>
      <c r="T450" s="81"/>
      <c r="U450" s="81"/>
    </row>
  </sheetData>
  <sheetProtection/>
  <mergeCells count="13">
    <mergeCell ref="A334:G334"/>
    <mergeCell ref="B335:H335"/>
    <mergeCell ref="Q3:Q5"/>
    <mergeCell ref="R3:T4"/>
    <mergeCell ref="A1:P1"/>
    <mergeCell ref="B352:H352"/>
    <mergeCell ref="A3:A5"/>
    <mergeCell ref="A2:P2"/>
    <mergeCell ref="N3:P4"/>
    <mergeCell ref="K3:M4"/>
    <mergeCell ref="H3:J4"/>
    <mergeCell ref="E3:G4"/>
    <mergeCell ref="B3:D4"/>
  </mergeCells>
  <printOptions/>
  <pageMargins left="0.7480314960629921" right="0.1968503937007874" top="0.5511811023622047" bottom="0.4724409448818898" header="0.35433070866141736" footer="0.2755905511811024"/>
  <pageSetup fitToHeight="1" fitToWidth="1" horizontalDpi="600" verticalDpi="600" orientation="landscape" scale="10" r:id="rId3"/>
  <headerFooter alignWithMargins="0">
    <oddFooter>&amp;C&amp;F&amp;R&amp;P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starleh</dc:creator>
  <cp:keywords/>
  <dc:description/>
  <cp:lastModifiedBy>Samuel Kanu</cp:lastModifiedBy>
  <cp:lastPrinted>2014-07-23T08:51:42Z</cp:lastPrinted>
  <dcterms:created xsi:type="dcterms:W3CDTF">2011-06-27T10:46:08Z</dcterms:created>
  <dcterms:modified xsi:type="dcterms:W3CDTF">2016-09-01T11:23:32Z</dcterms:modified>
  <cp:category/>
  <cp:version/>
  <cp:contentType/>
  <cp:contentStatus/>
</cp:coreProperties>
</file>